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480" yWindow="15" windowWidth="11280" windowHeight="6930" activeTab="1"/>
  </bookViews>
  <sheets>
    <sheet name="Input Date" sheetId="2" r:id="rId1"/>
    <sheet name="2-Year-small" sheetId="1" r:id="rId2"/>
    <sheet name="Year" sheetId="3" r:id="rId3"/>
    <sheet name="1-Month-L" sheetId="5" r:id="rId4"/>
    <sheet name="1-Month-P" sheetId="6" r:id="rId5"/>
    <sheet name="2-Month" sheetId="4" r:id="rId6"/>
  </sheets>
  <definedNames>
    <definedName name="_xlnm.Print_Area" localSheetId="1">'2-Year-small'!$A$1:$O$49</definedName>
  </definedNames>
  <calcPr calcId="152511"/>
</workbook>
</file>

<file path=xl/calcChain.xml><?xml version="1.0" encoding="utf-8"?>
<calcChain xmlns="http://schemas.openxmlformats.org/spreadsheetml/2006/main">
  <c r="K4" i="6" l="1"/>
  <c r="J4" i="6"/>
  <c r="B2" i="6" s="1"/>
  <c r="K4" i="5"/>
  <c r="J4" i="5"/>
  <c r="B2" i="5" s="1"/>
  <c r="C21" i="2"/>
  <c r="B5" i="6" l="1"/>
  <c r="B5" i="5"/>
  <c r="Q4" i="3"/>
  <c r="I36" i="3" s="1"/>
  <c r="J36" i="3" s="1"/>
  <c r="K36" i="3" s="1"/>
  <c r="J4" i="4"/>
  <c r="K4" i="4"/>
  <c r="C5" i="6" l="1"/>
  <c r="A44" i="3"/>
  <c r="B44" i="3" s="1"/>
  <c r="C5" i="5"/>
  <c r="A4" i="3"/>
  <c r="B4" i="3" s="1"/>
  <c r="C4" i="3" s="1"/>
  <c r="D4" i="3" s="1"/>
  <c r="I20" i="3"/>
  <c r="J20" i="3" s="1"/>
  <c r="K20" i="3" s="1"/>
  <c r="L20" i="3" s="1"/>
  <c r="I28" i="3"/>
  <c r="J28" i="3" s="1"/>
  <c r="K28" i="3" s="1"/>
  <c r="L28" i="3" s="1"/>
  <c r="I4" i="3"/>
  <c r="J4" i="3" s="1"/>
  <c r="A36" i="3"/>
  <c r="B36" i="3" s="1"/>
  <c r="C36" i="3" s="1"/>
  <c r="I12" i="3"/>
  <c r="J12" i="3" s="1"/>
  <c r="K12" i="3" s="1"/>
  <c r="I44" i="3"/>
  <c r="J44" i="3" s="1"/>
  <c r="K44" i="3" s="1"/>
  <c r="L44" i="3" s="1"/>
  <c r="B14" i="4"/>
  <c r="C14" i="4" s="1"/>
  <c r="D14" i="4" s="1"/>
  <c r="E14" i="4" s="1"/>
  <c r="F14" i="4" s="1"/>
  <c r="G14" i="4" s="1"/>
  <c r="H14" i="4" s="1"/>
  <c r="A1" i="3"/>
  <c r="A20" i="3"/>
  <c r="B20" i="3" s="1"/>
  <c r="C20" i="3" s="1"/>
  <c r="B5" i="4"/>
  <c r="C5" i="4" s="1"/>
  <c r="D5" i="4" s="1"/>
  <c r="E5" i="4" s="1"/>
  <c r="F5" i="4" s="1"/>
  <c r="G5" i="4" s="1"/>
  <c r="H5" i="4" s="1"/>
  <c r="A12" i="3"/>
  <c r="B12" i="3" s="1"/>
  <c r="A28" i="3"/>
  <c r="B28" i="3" s="1"/>
  <c r="C28" i="3" s="1"/>
  <c r="C44" i="3"/>
  <c r="L36" i="3"/>
  <c r="B11" i="4"/>
  <c r="B2" i="4"/>
  <c r="AF12" i="1"/>
  <c r="AG4" i="1"/>
  <c r="D5" i="6" l="1"/>
  <c r="D5" i="5"/>
  <c r="M44" i="3"/>
  <c r="M28" i="3"/>
  <c r="D36" i="3"/>
  <c r="D20" i="3"/>
  <c r="C12" i="3"/>
  <c r="E4" i="3"/>
  <c r="M36" i="3"/>
  <c r="L12" i="3"/>
  <c r="M20" i="3"/>
  <c r="K4" i="3"/>
  <c r="D44" i="3"/>
  <c r="D28" i="3"/>
  <c r="I4" i="1"/>
  <c r="J4" i="1" s="1"/>
  <c r="K4" i="1" s="1"/>
  <c r="L4" i="1" s="1"/>
  <c r="M4" i="1" s="1"/>
  <c r="N4" i="1" s="1"/>
  <c r="A4" i="1"/>
  <c r="B4" i="1" s="1"/>
  <c r="C4" i="1" s="1"/>
  <c r="D4" i="1" s="1"/>
  <c r="E4" i="1" s="1"/>
  <c r="F4" i="1" s="1"/>
  <c r="G4" i="1" s="1"/>
  <c r="AG5" i="1"/>
  <c r="A1" i="1"/>
  <c r="Q1" i="1" s="1"/>
  <c r="I12" i="1"/>
  <c r="J12" i="1" s="1"/>
  <c r="K12" i="1" s="1"/>
  <c r="L12" i="1" s="1"/>
  <c r="D6" i="6" l="1"/>
  <c r="D7" i="6" s="1"/>
  <c r="D8" i="6" s="1"/>
  <c r="D9" i="6" s="1"/>
  <c r="E5" i="6"/>
  <c r="E5" i="5"/>
  <c r="E20" i="3"/>
  <c r="N28" i="3"/>
  <c r="L4" i="3"/>
  <c r="E28" i="3"/>
  <c r="M12" i="3"/>
  <c r="F4" i="3"/>
  <c r="E44" i="3"/>
  <c r="N20" i="3"/>
  <c r="N36" i="3"/>
  <c r="D12" i="3"/>
  <c r="E36" i="3"/>
  <c r="N44" i="3"/>
  <c r="Q12" i="1"/>
  <c r="R12" i="1" s="1"/>
  <c r="S12" i="1" s="1"/>
  <c r="T12" i="1" s="1"/>
  <c r="U12" i="1" s="1"/>
  <c r="V12" i="1" s="1"/>
  <c r="W12" i="1" s="1"/>
  <c r="Q20" i="1"/>
  <c r="R20" i="1" s="1"/>
  <c r="S20" i="1" s="1"/>
  <c r="T20" i="1" s="1"/>
  <c r="U20" i="1" s="1"/>
  <c r="V20" i="1" s="1"/>
  <c r="W20" i="1" s="1"/>
  <c r="Q4" i="1"/>
  <c r="R4" i="1" s="1"/>
  <c r="S4" i="1" s="1"/>
  <c r="T4" i="1" s="1"/>
  <c r="U4" i="1" s="1"/>
  <c r="V4" i="1" s="1"/>
  <c r="W4" i="1" s="1"/>
  <c r="Y4" i="1"/>
  <c r="Z4" i="1" s="1"/>
  <c r="AA4" i="1" s="1"/>
  <c r="AB4" i="1" s="1"/>
  <c r="AC4" i="1" s="1"/>
  <c r="AD4" i="1" s="1"/>
  <c r="AE4" i="1" s="1"/>
  <c r="Y28" i="1"/>
  <c r="Z28" i="1" s="1"/>
  <c r="Y12" i="1"/>
  <c r="Z12" i="1" s="1"/>
  <c r="AA12" i="1" s="1"/>
  <c r="AB12" i="1" s="1"/>
  <c r="AC12" i="1" s="1"/>
  <c r="AD12" i="1" s="1"/>
  <c r="AE12" i="1" s="1"/>
  <c r="Y20" i="1"/>
  <c r="Z20" i="1" s="1"/>
  <c r="AA20" i="1" s="1"/>
  <c r="AB20" i="1" s="1"/>
  <c r="AC20" i="1" s="1"/>
  <c r="AD20" i="1" s="1"/>
  <c r="AE20" i="1" s="1"/>
  <c r="AF20" i="1"/>
  <c r="Q28" i="1" s="1"/>
  <c r="A12" i="1"/>
  <c r="B12" i="1" s="1"/>
  <c r="C12" i="1" s="1"/>
  <c r="M12" i="1"/>
  <c r="F5" i="6" l="1"/>
  <c r="E6" i="6"/>
  <c r="E7" i="6" s="1"/>
  <c r="E8" i="6" s="1"/>
  <c r="E9" i="6" s="1"/>
  <c r="F5" i="5"/>
  <c r="O36" i="3"/>
  <c r="E12" i="3"/>
  <c r="G4" i="3"/>
  <c r="O44" i="3"/>
  <c r="N45" i="3"/>
  <c r="N46" i="3" s="1"/>
  <c r="N47" i="3" s="1"/>
  <c r="N48" i="3" s="1"/>
  <c r="O20" i="3"/>
  <c r="N21" i="3"/>
  <c r="N22" i="3" s="1"/>
  <c r="N23" i="3" s="1"/>
  <c r="N24" i="3" s="1"/>
  <c r="F28" i="3"/>
  <c r="O28" i="3"/>
  <c r="F36" i="3"/>
  <c r="F44" i="3"/>
  <c r="N12" i="3"/>
  <c r="M4" i="3"/>
  <c r="F20" i="3"/>
  <c r="R28" i="1"/>
  <c r="AA28" i="1"/>
  <c r="AG25" i="1"/>
  <c r="I20" i="1"/>
  <c r="J20" i="1" s="1"/>
  <c r="K20" i="1" s="1"/>
  <c r="L20" i="1" s="1"/>
  <c r="AF28" i="1"/>
  <c r="A20" i="1"/>
  <c r="B20" i="1" s="1"/>
  <c r="C20" i="1" s="1"/>
  <c r="D12" i="1"/>
  <c r="N12" i="1"/>
  <c r="G5" i="6" l="1"/>
  <c r="F6" i="6"/>
  <c r="F7" i="6" s="1"/>
  <c r="F8" i="6" s="1"/>
  <c r="F9" i="6" s="1"/>
  <c r="G5" i="5"/>
  <c r="N13" i="3"/>
  <c r="N14" i="3" s="1"/>
  <c r="N15" i="3" s="1"/>
  <c r="N16" i="3" s="1"/>
  <c r="O12" i="3"/>
  <c r="O45" i="3"/>
  <c r="O46" i="3" s="1"/>
  <c r="O47" i="3" s="1"/>
  <c r="O48" i="3" s="1"/>
  <c r="I45" i="3"/>
  <c r="G44" i="3"/>
  <c r="G20" i="3"/>
  <c r="G36" i="3"/>
  <c r="G28" i="3"/>
  <c r="F12" i="3"/>
  <c r="N4" i="3"/>
  <c r="O29" i="3"/>
  <c r="O30" i="3" s="1"/>
  <c r="O31" i="3" s="1"/>
  <c r="O32" i="3" s="1"/>
  <c r="I29" i="3"/>
  <c r="O21" i="3"/>
  <c r="O22" i="3" s="1"/>
  <c r="O23" i="3" s="1"/>
  <c r="O24" i="3" s="1"/>
  <c r="I21" i="3"/>
  <c r="A5" i="3"/>
  <c r="O37" i="3"/>
  <c r="O38" i="3" s="1"/>
  <c r="O39" i="3" s="1"/>
  <c r="O40" i="3" s="1"/>
  <c r="I37" i="3"/>
  <c r="AB28" i="1"/>
  <c r="S28" i="1"/>
  <c r="Q36" i="1"/>
  <c r="R36" i="1" s="1"/>
  <c r="S36" i="1" s="1"/>
  <c r="Y36" i="1"/>
  <c r="Z36" i="1" s="1"/>
  <c r="AA36" i="1" s="1"/>
  <c r="AB36" i="1" s="1"/>
  <c r="AC36" i="1" s="1"/>
  <c r="AF36" i="1"/>
  <c r="I28" i="1"/>
  <c r="J28" i="1" s="1"/>
  <c r="K28" i="1" s="1"/>
  <c r="A28" i="1"/>
  <c r="B28" i="1" s="1"/>
  <c r="C28" i="1" s="1"/>
  <c r="D20" i="1"/>
  <c r="M20" i="1"/>
  <c r="E12" i="1"/>
  <c r="O12" i="1"/>
  <c r="N13" i="1"/>
  <c r="N14" i="1" s="1"/>
  <c r="N15" i="1" s="1"/>
  <c r="N16" i="1" s="1"/>
  <c r="G6" i="6" l="1"/>
  <c r="G7" i="6" s="1"/>
  <c r="G8" i="6" s="1"/>
  <c r="G9" i="6" s="1"/>
  <c r="H5" i="6"/>
  <c r="H5" i="5"/>
  <c r="B15" i="4"/>
  <c r="H15" i="4"/>
  <c r="H16" i="4" s="1"/>
  <c r="H17" i="4" s="1"/>
  <c r="H18" i="4" s="1"/>
  <c r="B6" i="4"/>
  <c r="O4" i="3"/>
  <c r="A29" i="3"/>
  <c r="I46" i="3"/>
  <c r="I47" i="3" s="1"/>
  <c r="I48" i="3" s="1"/>
  <c r="I49" i="3" s="1"/>
  <c r="J45" i="3"/>
  <c r="A6" i="3"/>
  <c r="A7" i="3" s="1"/>
  <c r="A8" i="3" s="1"/>
  <c r="B5" i="3"/>
  <c r="I30" i="3"/>
  <c r="I31" i="3" s="1"/>
  <c r="I32" i="3" s="1"/>
  <c r="J29" i="3"/>
  <c r="G12" i="3"/>
  <c r="A37" i="3"/>
  <c r="A45" i="3"/>
  <c r="O13" i="3"/>
  <c r="O14" i="3" s="1"/>
  <c r="O15" i="3" s="1"/>
  <c r="O16" i="3" s="1"/>
  <c r="I13" i="3"/>
  <c r="I38" i="3"/>
  <c r="I39" i="3" s="1"/>
  <c r="I40" i="3" s="1"/>
  <c r="I41" i="3" s="1"/>
  <c r="J37" i="3"/>
  <c r="I22" i="3"/>
  <c r="I23" i="3" s="1"/>
  <c r="I24" i="3" s="1"/>
  <c r="I25" i="3" s="1"/>
  <c r="J25" i="3" s="1"/>
  <c r="K25" i="3" s="1"/>
  <c r="L25" i="3" s="1"/>
  <c r="M25" i="3" s="1"/>
  <c r="N25" i="3" s="1"/>
  <c r="O25" i="3" s="1"/>
  <c r="J21" i="3"/>
  <c r="A21" i="3"/>
  <c r="I33" i="3"/>
  <c r="T28" i="1"/>
  <c r="AD36" i="1"/>
  <c r="AC28" i="1"/>
  <c r="Y44" i="1"/>
  <c r="Z44" i="1" s="1"/>
  <c r="AA44" i="1" s="1"/>
  <c r="AB44" i="1" s="1"/>
  <c r="AC44" i="1" s="1"/>
  <c r="AD44" i="1" s="1"/>
  <c r="AE44" i="1" s="1"/>
  <c r="AE45" i="1" s="1"/>
  <c r="AE46" i="1" s="1"/>
  <c r="AE47" i="1" s="1"/>
  <c r="AE48" i="1" s="1"/>
  <c r="Q44" i="1"/>
  <c r="R44" i="1" s="1"/>
  <c r="S44" i="1" s="1"/>
  <c r="T44" i="1" s="1"/>
  <c r="U44" i="1" s="1"/>
  <c r="V44" i="1" s="1"/>
  <c r="V45" i="1" s="1"/>
  <c r="V46" i="1" s="1"/>
  <c r="V47" i="1" s="1"/>
  <c r="V48" i="1" s="1"/>
  <c r="T36" i="1"/>
  <c r="Y21" i="1"/>
  <c r="Q21" i="1"/>
  <c r="V5" i="1"/>
  <c r="V6" i="1" s="1"/>
  <c r="V7" i="1" s="1"/>
  <c r="V8" i="1" s="1"/>
  <c r="I36" i="1"/>
  <c r="J36" i="1" s="1"/>
  <c r="K36" i="1" s="1"/>
  <c r="AF44" i="1"/>
  <c r="A36" i="1"/>
  <c r="B36" i="1" s="1"/>
  <c r="C36" i="1" s="1"/>
  <c r="N20" i="1"/>
  <c r="L28" i="1"/>
  <c r="F12" i="1"/>
  <c r="D28" i="1"/>
  <c r="O13" i="1"/>
  <c r="O14" i="1" s="1"/>
  <c r="O15" i="1" s="1"/>
  <c r="O16" i="1" s="1"/>
  <c r="I13" i="1"/>
  <c r="F5" i="1"/>
  <c r="F6" i="1" s="1"/>
  <c r="F7" i="1" s="1"/>
  <c r="F8" i="1" s="1"/>
  <c r="E20" i="1"/>
  <c r="H6" i="6" l="1"/>
  <c r="H7" i="6" s="1"/>
  <c r="H8" i="6" s="1"/>
  <c r="H9" i="6" s="1"/>
  <c r="B10" i="6" s="1"/>
  <c r="C10" i="6" s="1"/>
  <c r="D10" i="6" s="1"/>
  <c r="E10" i="6" s="1"/>
  <c r="F10" i="6" s="1"/>
  <c r="G10" i="6" s="1"/>
  <c r="H10" i="6" s="1"/>
  <c r="B6" i="6"/>
  <c r="H6" i="5"/>
  <c r="H7" i="5" s="1"/>
  <c r="H8" i="5" s="1"/>
  <c r="H9" i="5" s="1"/>
  <c r="B6" i="5"/>
  <c r="Y45" i="1"/>
  <c r="Y46" i="1" s="1"/>
  <c r="Y47" i="1" s="1"/>
  <c r="Y48" i="1" s="1"/>
  <c r="Y49" i="1" s="1"/>
  <c r="B16" i="4"/>
  <c r="B17" i="4" s="1"/>
  <c r="B18" i="4" s="1"/>
  <c r="B19" i="4" s="1"/>
  <c r="C15" i="4"/>
  <c r="B7" i="4"/>
  <c r="B8" i="4" s="1"/>
  <c r="B9" i="4" s="1"/>
  <c r="C6" i="4"/>
  <c r="A30" i="3"/>
  <c r="A31" i="3" s="1"/>
  <c r="A32" i="3" s="1"/>
  <c r="B29" i="3"/>
  <c r="A22" i="3"/>
  <c r="A23" i="3" s="1"/>
  <c r="A24" i="3" s="1"/>
  <c r="B21" i="3"/>
  <c r="J38" i="3"/>
  <c r="J39" i="3" s="1"/>
  <c r="J40" i="3" s="1"/>
  <c r="J41" i="3" s="1"/>
  <c r="K41" i="3" s="1"/>
  <c r="L41" i="3" s="1"/>
  <c r="M41" i="3" s="1"/>
  <c r="N41" i="3" s="1"/>
  <c r="O41" i="3" s="1"/>
  <c r="K37" i="3"/>
  <c r="A46" i="3"/>
  <c r="A47" i="3" s="1"/>
  <c r="A48" i="3" s="1"/>
  <c r="B45" i="3"/>
  <c r="B6" i="3"/>
  <c r="B7" i="3" s="1"/>
  <c r="B8" i="3" s="1"/>
  <c r="C5" i="3"/>
  <c r="A13" i="3"/>
  <c r="J46" i="3"/>
  <c r="J47" i="3" s="1"/>
  <c r="J48" i="3" s="1"/>
  <c r="J49" i="3" s="1"/>
  <c r="K49" i="3" s="1"/>
  <c r="L49" i="3" s="1"/>
  <c r="M49" i="3" s="1"/>
  <c r="N49" i="3" s="1"/>
  <c r="O49" i="3" s="1"/>
  <c r="K45" i="3"/>
  <c r="O5" i="3"/>
  <c r="O6" i="3" s="1"/>
  <c r="O7" i="3" s="1"/>
  <c r="O8" i="3" s="1"/>
  <c r="I5" i="3"/>
  <c r="J22" i="3"/>
  <c r="J23" i="3" s="1"/>
  <c r="J24" i="3" s="1"/>
  <c r="K21" i="3"/>
  <c r="I14" i="3"/>
  <c r="I15" i="3" s="1"/>
  <c r="I16" i="3" s="1"/>
  <c r="I17" i="3" s="1"/>
  <c r="J13" i="3"/>
  <c r="A38" i="3"/>
  <c r="A39" i="3" s="1"/>
  <c r="A40" i="3" s="1"/>
  <c r="B37" i="3"/>
  <c r="J30" i="3"/>
  <c r="J31" i="3" s="1"/>
  <c r="J32" i="3" s="1"/>
  <c r="J33" i="3" s="1"/>
  <c r="K29" i="3"/>
  <c r="AE36" i="1"/>
  <c r="W44" i="1"/>
  <c r="W45" i="1" s="1"/>
  <c r="W46" i="1" s="1"/>
  <c r="W47" i="1" s="1"/>
  <c r="W48" i="1" s="1"/>
  <c r="U28" i="1"/>
  <c r="U36" i="1"/>
  <c r="AC29" i="1"/>
  <c r="AC30" i="1" s="1"/>
  <c r="AC31" i="1" s="1"/>
  <c r="AC32" i="1" s="1"/>
  <c r="AD28" i="1"/>
  <c r="Y22" i="1"/>
  <c r="Y23" i="1" s="1"/>
  <c r="Y24" i="1" s="1"/>
  <c r="Z21" i="1"/>
  <c r="Q22" i="1"/>
  <c r="Q23" i="1" s="1"/>
  <c r="Q24" i="1" s="1"/>
  <c r="R21" i="1"/>
  <c r="Y13" i="1"/>
  <c r="Q13" i="1"/>
  <c r="W5" i="1"/>
  <c r="W6" i="1" s="1"/>
  <c r="W7" i="1" s="1"/>
  <c r="W8" i="1" s="1"/>
  <c r="Q5" i="1"/>
  <c r="I44" i="1"/>
  <c r="J44" i="1" s="1"/>
  <c r="K44" i="1" s="1"/>
  <c r="A44" i="1"/>
  <c r="B44" i="1" s="1"/>
  <c r="C44" i="1" s="1"/>
  <c r="I14" i="1"/>
  <c r="I15" i="1" s="1"/>
  <c r="I16" i="1" s="1"/>
  <c r="I17" i="1" s="1"/>
  <c r="J13" i="1"/>
  <c r="G12" i="1"/>
  <c r="O20" i="1"/>
  <c r="G5" i="1"/>
  <c r="G6" i="1" s="1"/>
  <c r="G7" i="1" s="1"/>
  <c r="G8" i="1" s="1"/>
  <c r="A5" i="1"/>
  <c r="E28" i="1"/>
  <c r="M28" i="1"/>
  <c r="F20" i="1"/>
  <c r="L36" i="1"/>
  <c r="D36" i="1"/>
  <c r="B7" i="6" l="1"/>
  <c r="B8" i="6" s="1"/>
  <c r="B9" i="6" s="1"/>
  <c r="C6" i="6"/>
  <c r="C7" i="6" s="1"/>
  <c r="C8" i="6" s="1"/>
  <c r="C9" i="6" s="1"/>
  <c r="B7" i="5"/>
  <c r="B8" i="5" s="1"/>
  <c r="B9" i="5" s="1"/>
  <c r="B10" i="5" s="1"/>
  <c r="C10" i="5" s="1"/>
  <c r="D10" i="5" s="1"/>
  <c r="E10" i="5" s="1"/>
  <c r="F10" i="5" s="1"/>
  <c r="G10" i="5" s="1"/>
  <c r="H10" i="5" s="1"/>
  <c r="C6" i="5"/>
  <c r="Z45" i="1"/>
  <c r="AA45" i="1" s="1"/>
  <c r="Q45" i="1"/>
  <c r="Q46" i="1" s="1"/>
  <c r="Q47" i="1" s="1"/>
  <c r="Q48" i="1" s="1"/>
  <c r="Q49" i="1" s="1"/>
  <c r="R49" i="1" s="1"/>
  <c r="S49" i="1" s="1"/>
  <c r="T49" i="1" s="1"/>
  <c r="U49" i="1" s="1"/>
  <c r="V49" i="1" s="1"/>
  <c r="W49" i="1" s="1"/>
  <c r="J17" i="3"/>
  <c r="K17" i="3" s="1"/>
  <c r="L17" i="3" s="1"/>
  <c r="M17" i="3" s="1"/>
  <c r="N17" i="3" s="1"/>
  <c r="O17" i="3" s="1"/>
  <c r="C16" i="4"/>
  <c r="C17" i="4" s="1"/>
  <c r="C18" i="4" s="1"/>
  <c r="C19" i="4" s="1"/>
  <c r="D19" i="4" s="1"/>
  <c r="E19" i="4" s="1"/>
  <c r="F19" i="4" s="1"/>
  <c r="G19" i="4" s="1"/>
  <c r="H19" i="4" s="1"/>
  <c r="D15" i="4"/>
  <c r="C7" i="4"/>
  <c r="C8" i="4" s="1"/>
  <c r="C9" i="4" s="1"/>
  <c r="D6" i="4"/>
  <c r="K46" i="3"/>
  <c r="K47" i="3" s="1"/>
  <c r="K48" i="3" s="1"/>
  <c r="L45" i="3"/>
  <c r="C6" i="3"/>
  <c r="C7" i="3" s="1"/>
  <c r="C8" i="3" s="1"/>
  <c r="D5" i="3"/>
  <c r="K38" i="3"/>
  <c r="K39" i="3" s="1"/>
  <c r="K40" i="3" s="1"/>
  <c r="L37" i="3"/>
  <c r="B30" i="3"/>
  <c r="B31" i="3" s="1"/>
  <c r="B32" i="3" s="1"/>
  <c r="C29" i="3"/>
  <c r="I6" i="3"/>
  <c r="I7" i="3" s="1"/>
  <c r="I8" i="3" s="1"/>
  <c r="I9" i="3" s="1"/>
  <c r="J5" i="3"/>
  <c r="A14" i="3"/>
  <c r="A15" i="3" s="1"/>
  <c r="A16" i="3" s="1"/>
  <c r="B13" i="3"/>
  <c r="B46" i="3"/>
  <c r="B47" i="3" s="1"/>
  <c r="B48" i="3" s="1"/>
  <c r="C45" i="3"/>
  <c r="B22" i="3"/>
  <c r="B23" i="3" s="1"/>
  <c r="B24" i="3" s="1"/>
  <c r="C21" i="3"/>
  <c r="B38" i="3"/>
  <c r="B39" i="3" s="1"/>
  <c r="B40" i="3" s="1"/>
  <c r="C37" i="3"/>
  <c r="K22" i="3"/>
  <c r="K23" i="3" s="1"/>
  <c r="K24" i="3" s="1"/>
  <c r="L21" i="3"/>
  <c r="K30" i="3"/>
  <c r="K31" i="3" s="1"/>
  <c r="K32" i="3" s="1"/>
  <c r="K33" i="3" s="1"/>
  <c r="L33" i="3" s="1"/>
  <c r="M33" i="3" s="1"/>
  <c r="N33" i="3" s="1"/>
  <c r="O33" i="3" s="1"/>
  <c r="L29" i="3"/>
  <c r="J14" i="3"/>
  <c r="J15" i="3" s="1"/>
  <c r="J16" i="3" s="1"/>
  <c r="K13" i="3"/>
  <c r="V36" i="1"/>
  <c r="Y37" i="1"/>
  <c r="AE37" i="1"/>
  <c r="AE38" i="1" s="1"/>
  <c r="AE39" i="1" s="1"/>
  <c r="AE40" i="1" s="1"/>
  <c r="AD29" i="1"/>
  <c r="AD30" i="1" s="1"/>
  <c r="AD31" i="1" s="1"/>
  <c r="AD32" i="1" s="1"/>
  <c r="AE28" i="1"/>
  <c r="V28" i="1"/>
  <c r="Z46" i="1"/>
  <c r="Z47" i="1" s="1"/>
  <c r="Z48" i="1" s="1"/>
  <c r="Z49" i="1" s="1"/>
  <c r="Z22" i="1"/>
  <c r="Z23" i="1" s="1"/>
  <c r="Z24" i="1" s="1"/>
  <c r="AA21" i="1"/>
  <c r="R22" i="1"/>
  <c r="R23" i="1" s="1"/>
  <c r="R24" i="1" s="1"/>
  <c r="S21" i="1"/>
  <c r="Q14" i="1"/>
  <c r="Q15" i="1" s="1"/>
  <c r="Q16" i="1" s="1"/>
  <c r="R13" i="1"/>
  <c r="Y14" i="1"/>
  <c r="Y15" i="1" s="1"/>
  <c r="Y16" i="1" s="1"/>
  <c r="Z13" i="1"/>
  <c r="Q6" i="1"/>
  <c r="Q7" i="1" s="1"/>
  <c r="Q8" i="1" s="1"/>
  <c r="R5" i="1"/>
  <c r="Y5" i="1"/>
  <c r="E36" i="1"/>
  <c r="M36" i="1"/>
  <c r="N28" i="1"/>
  <c r="A6" i="1"/>
  <c r="A7" i="1" s="1"/>
  <c r="A8" i="1" s="1"/>
  <c r="A9" i="1" s="1"/>
  <c r="B5" i="1"/>
  <c r="A13" i="1"/>
  <c r="G13" i="1"/>
  <c r="G14" i="1" s="1"/>
  <c r="G15" i="1" s="1"/>
  <c r="G16" i="1" s="1"/>
  <c r="A17" i="1" s="1"/>
  <c r="B17" i="1" s="1"/>
  <c r="C17" i="1" s="1"/>
  <c r="D17" i="1" s="1"/>
  <c r="E17" i="1" s="1"/>
  <c r="F17" i="1" s="1"/>
  <c r="G17" i="1" s="1"/>
  <c r="G20" i="1"/>
  <c r="D44" i="1"/>
  <c r="I21" i="1"/>
  <c r="O21" i="1"/>
  <c r="O22" i="1" s="1"/>
  <c r="O23" i="1" s="1"/>
  <c r="O24" i="1" s="1"/>
  <c r="J14" i="1"/>
  <c r="J15" i="1" s="1"/>
  <c r="J16" i="1" s="1"/>
  <c r="K13" i="1"/>
  <c r="J17" i="1"/>
  <c r="K17" i="1" s="1"/>
  <c r="L17" i="1" s="1"/>
  <c r="M17" i="1" s="1"/>
  <c r="N17" i="1" s="1"/>
  <c r="O17" i="1" s="1"/>
  <c r="F28" i="1"/>
  <c r="L44" i="1"/>
  <c r="O4" i="1"/>
  <c r="C7" i="5" l="1"/>
  <c r="C8" i="5" s="1"/>
  <c r="C9" i="5" s="1"/>
  <c r="D6" i="5"/>
  <c r="R45" i="1"/>
  <c r="R46" i="1" s="1"/>
  <c r="R47" i="1" s="1"/>
  <c r="R48" i="1" s="1"/>
  <c r="D16" i="4"/>
  <c r="D17" i="4" s="1"/>
  <c r="D18" i="4" s="1"/>
  <c r="E15" i="4"/>
  <c r="D7" i="4"/>
  <c r="D8" i="4" s="1"/>
  <c r="D9" i="4" s="1"/>
  <c r="E6" i="4"/>
  <c r="L30" i="3"/>
  <c r="L31" i="3" s="1"/>
  <c r="L32" i="3" s="1"/>
  <c r="M29" i="3"/>
  <c r="C38" i="3"/>
  <c r="C39" i="3" s="1"/>
  <c r="C40" i="3" s="1"/>
  <c r="D37" i="3"/>
  <c r="C46" i="3"/>
  <c r="C47" i="3" s="1"/>
  <c r="C48" i="3" s="1"/>
  <c r="D45" i="3"/>
  <c r="J6" i="3"/>
  <c r="J7" i="3" s="1"/>
  <c r="J8" i="3" s="1"/>
  <c r="J9" i="3" s="1"/>
  <c r="K5" i="3"/>
  <c r="L38" i="3"/>
  <c r="L39" i="3" s="1"/>
  <c r="L40" i="3" s="1"/>
  <c r="M37" i="3"/>
  <c r="L46" i="3"/>
  <c r="L47" i="3" s="1"/>
  <c r="L48" i="3" s="1"/>
  <c r="M45" i="3"/>
  <c r="M46" i="3" s="1"/>
  <c r="M47" i="3" s="1"/>
  <c r="M48" i="3" s="1"/>
  <c r="K14" i="3"/>
  <c r="K15" i="3" s="1"/>
  <c r="K16" i="3" s="1"/>
  <c r="L13" i="3"/>
  <c r="L22" i="3"/>
  <c r="L23" i="3" s="1"/>
  <c r="L24" i="3" s="1"/>
  <c r="M21" i="3"/>
  <c r="M22" i="3" s="1"/>
  <c r="M23" i="3" s="1"/>
  <c r="M24" i="3" s="1"/>
  <c r="C22" i="3"/>
  <c r="C23" i="3" s="1"/>
  <c r="C24" i="3" s="1"/>
  <c r="D21" i="3"/>
  <c r="B14" i="3"/>
  <c r="B15" i="3" s="1"/>
  <c r="B16" i="3" s="1"/>
  <c r="C13" i="3"/>
  <c r="C30" i="3"/>
  <c r="C31" i="3" s="1"/>
  <c r="C32" i="3" s="1"/>
  <c r="D29" i="3"/>
  <c r="D6" i="3"/>
  <c r="D7" i="3" s="1"/>
  <c r="D8" i="3" s="1"/>
  <c r="E5" i="3"/>
  <c r="W28" i="1"/>
  <c r="Z37" i="1"/>
  <c r="Y38" i="1"/>
  <c r="Y39" i="1" s="1"/>
  <c r="Y40" i="1" s="1"/>
  <c r="Y41" i="1" s="1"/>
  <c r="AE29" i="1"/>
  <c r="AE30" i="1" s="1"/>
  <c r="AE31" i="1" s="1"/>
  <c r="AE32" i="1" s="1"/>
  <c r="Y29" i="1"/>
  <c r="V37" i="1"/>
  <c r="V38" i="1" s="1"/>
  <c r="V39" i="1" s="1"/>
  <c r="V40" i="1" s="1"/>
  <c r="W36" i="1"/>
  <c r="AA46" i="1"/>
  <c r="AA47" i="1" s="1"/>
  <c r="AA48" i="1" s="1"/>
  <c r="AA49" i="1" s="1"/>
  <c r="AB49" i="1" s="1"/>
  <c r="AC49" i="1" s="1"/>
  <c r="AD49" i="1" s="1"/>
  <c r="AE49" i="1" s="1"/>
  <c r="AB45" i="1"/>
  <c r="AA22" i="1"/>
  <c r="AA23" i="1" s="1"/>
  <c r="AA24" i="1" s="1"/>
  <c r="AB21" i="1"/>
  <c r="S22" i="1"/>
  <c r="S23" i="1" s="1"/>
  <c r="S24" i="1" s="1"/>
  <c r="T21" i="1"/>
  <c r="R14" i="1"/>
  <c r="R15" i="1" s="1"/>
  <c r="R16" i="1" s="1"/>
  <c r="S13" i="1"/>
  <c r="Z14" i="1"/>
  <c r="Z15" i="1" s="1"/>
  <c r="Z16" i="1" s="1"/>
  <c r="AA13" i="1"/>
  <c r="R6" i="1"/>
  <c r="R7" i="1" s="1"/>
  <c r="R8" i="1" s="1"/>
  <c r="S5" i="1"/>
  <c r="Y6" i="1"/>
  <c r="Y7" i="1" s="1"/>
  <c r="Y8" i="1" s="1"/>
  <c r="Z5" i="1"/>
  <c r="B6" i="1"/>
  <c r="B7" i="1" s="1"/>
  <c r="B8" i="1" s="1"/>
  <c r="B9" i="1" s="1"/>
  <c r="C9" i="1" s="1"/>
  <c r="D9" i="1" s="1"/>
  <c r="E9" i="1" s="1"/>
  <c r="F9" i="1" s="1"/>
  <c r="G9" i="1" s="1"/>
  <c r="C5" i="1"/>
  <c r="I22" i="1"/>
  <c r="I23" i="1" s="1"/>
  <c r="I24" i="1" s="1"/>
  <c r="I25" i="1" s="1"/>
  <c r="J21" i="1"/>
  <c r="K14" i="1"/>
  <c r="K15" i="1" s="1"/>
  <c r="K16" i="1" s="1"/>
  <c r="L13" i="1"/>
  <c r="N36" i="1"/>
  <c r="M44" i="1"/>
  <c r="G21" i="1"/>
  <c r="G22" i="1" s="1"/>
  <c r="G23" i="1" s="1"/>
  <c r="G24" i="1" s="1"/>
  <c r="A21" i="1"/>
  <c r="O5" i="1"/>
  <c r="O6" i="1" s="1"/>
  <c r="I5" i="1"/>
  <c r="G28" i="1"/>
  <c r="E44" i="1"/>
  <c r="A14" i="1"/>
  <c r="A15" i="1" s="1"/>
  <c r="A16" i="1" s="1"/>
  <c r="B13" i="1"/>
  <c r="O28" i="1"/>
  <c r="E37" i="1"/>
  <c r="E38" i="1" s="1"/>
  <c r="E39" i="1" s="1"/>
  <c r="E40" i="1" s="1"/>
  <c r="F36" i="1"/>
  <c r="D7" i="5" l="1"/>
  <c r="D8" i="5" s="1"/>
  <c r="D9" i="5" s="1"/>
  <c r="E6" i="5"/>
  <c r="S45" i="1"/>
  <c r="S46" i="1" s="1"/>
  <c r="S47" i="1" s="1"/>
  <c r="S48" i="1" s="1"/>
  <c r="M38" i="3"/>
  <c r="M39" i="3" s="1"/>
  <c r="M40" i="3" s="1"/>
  <c r="N37" i="3"/>
  <c r="N38" i="3" s="1"/>
  <c r="N39" i="3" s="1"/>
  <c r="N40" i="3" s="1"/>
  <c r="M30" i="3"/>
  <c r="M31" i="3" s="1"/>
  <c r="M32" i="3" s="1"/>
  <c r="N29" i="3"/>
  <c r="N30" i="3" s="1"/>
  <c r="N31" i="3" s="1"/>
  <c r="N32" i="3" s="1"/>
  <c r="E16" i="4"/>
  <c r="E17" i="4" s="1"/>
  <c r="E18" i="4" s="1"/>
  <c r="F15" i="4"/>
  <c r="E7" i="4"/>
  <c r="E8" i="4" s="1"/>
  <c r="E9" i="4" s="1"/>
  <c r="F6" i="4"/>
  <c r="Y30" i="1"/>
  <c r="Y31" i="1" s="1"/>
  <c r="Y32" i="1" s="1"/>
  <c r="Y33" i="1" s="1"/>
  <c r="Z33" i="1" s="1"/>
  <c r="AA33" i="1" s="1"/>
  <c r="AB33" i="1" s="1"/>
  <c r="AC33" i="1" s="1"/>
  <c r="AD33" i="1" s="1"/>
  <c r="AE33" i="1" s="1"/>
  <c r="Z29" i="1"/>
  <c r="W29" i="1"/>
  <c r="W30" i="1" s="1"/>
  <c r="W31" i="1" s="1"/>
  <c r="W32" i="1" s="1"/>
  <c r="Q29" i="1"/>
  <c r="D30" i="3"/>
  <c r="D31" i="3" s="1"/>
  <c r="D32" i="3" s="1"/>
  <c r="E29" i="3"/>
  <c r="L14" i="3"/>
  <c r="L15" i="3" s="1"/>
  <c r="L16" i="3" s="1"/>
  <c r="M13" i="3"/>
  <c r="M14" i="3" s="1"/>
  <c r="M15" i="3" s="1"/>
  <c r="M16" i="3" s="1"/>
  <c r="E6" i="3"/>
  <c r="E7" i="3" s="1"/>
  <c r="E8" i="3" s="1"/>
  <c r="F5" i="3"/>
  <c r="C14" i="3"/>
  <c r="C15" i="3" s="1"/>
  <c r="C16" i="3" s="1"/>
  <c r="D13" i="3"/>
  <c r="K6" i="3"/>
  <c r="K7" i="3" s="1"/>
  <c r="K8" i="3" s="1"/>
  <c r="K9" i="3" s="1"/>
  <c r="L9" i="3" s="1"/>
  <c r="M9" i="3" s="1"/>
  <c r="N9" i="3" s="1"/>
  <c r="O9" i="3" s="1"/>
  <c r="L5" i="3"/>
  <c r="D38" i="3"/>
  <c r="D39" i="3" s="1"/>
  <c r="D40" i="3" s="1"/>
  <c r="E37" i="3"/>
  <c r="D22" i="3"/>
  <c r="D23" i="3" s="1"/>
  <c r="D24" i="3" s="1"/>
  <c r="E21" i="3"/>
  <c r="D46" i="3"/>
  <c r="D47" i="3" s="1"/>
  <c r="D48" i="3" s="1"/>
  <c r="E45" i="3"/>
  <c r="W37" i="1"/>
  <c r="W38" i="1" s="1"/>
  <c r="W39" i="1" s="1"/>
  <c r="W40" i="1" s="1"/>
  <c r="Q37" i="1"/>
  <c r="Z38" i="1"/>
  <c r="Z39" i="1" s="1"/>
  <c r="Z40" i="1" s="1"/>
  <c r="Z41" i="1" s="1"/>
  <c r="AA41" i="1" s="1"/>
  <c r="AB41" i="1" s="1"/>
  <c r="AC41" i="1" s="1"/>
  <c r="AD41" i="1" s="1"/>
  <c r="AE41" i="1" s="1"/>
  <c r="AA37" i="1"/>
  <c r="AB46" i="1"/>
  <c r="AB47" i="1" s="1"/>
  <c r="AB48" i="1" s="1"/>
  <c r="AC45" i="1"/>
  <c r="AB22" i="1"/>
  <c r="AB23" i="1" s="1"/>
  <c r="AB24" i="1" s="1"/>
  <c r="AC21" i="1"/>
  <c r="T22" i="1"/>
  <c r="T23" i="1" s="1"/>
  <c r="T24" i="1" s="1"/>
  <c r="U21" i="1"/>
  <c r="AA14" i="1"/>
  <c r="AA15" i="1" s="1"/>
  <c r="AA16" i="1" s="1"/>
  <c r="AB13" i="1"/>
  <c r="S14" i="1"/>
  <c r="S15" i="1" s="1"/>
  <c r="S16" i="1" s="1"/>
  <c r="T13" i="1"/>
  <c r="O7" i="1"/>
  <c r="O8" i="1" s="1"/>
  <c r="S6" i="1"/>
  <c r="S7" i="1" s="1"/>
  <c r="S8" i="1" s="1"/>
  <c r="T5" i="1"/>
  <c r="Z6" i="1"/>
  <c r="Z7" i="1" s="1"/>
  <c r="Z8" i="1" s="1"/>
  <c r="AA5" i="1"/>
  <c r="C6" i="1"/>
  <c r="C7" i="1" s="1"/>
  <c r="C8" i="1" s="1"/>
  <c r="D5" i="1"/>
  <c r="J22" i="1"/>
  <c r="J23" i="1" s="1"/>
  <c r="J24" i="1" s="1"/>
  <c r="J25" i="1" s="1"/>
  <c r="K25" i="1" s="1"/>
  <c r="L25" i="1" s="1"/>
  <c r="M25" i="1" s="1"/>
  <c r="N25" i="1" s="1"/>
  <c r="O25" i="1" s="1"/>
  <c r="K21" i="1"/>
  <c r="B14" i="1"/>
  <c r="B15" i="1" s="1"/>
  <c r="B16" i="1" s="1"/>
  <c r="C13" i="1"/>
  <c r="G29" i="1"/>
  <c r="G30" i="1" s="1"/>
  <c r="G31" i="1" s="1"/>
  <c r="G32" i="1" s="1"/>
  <c r="A29" i="1"/>
  <c r="A22" i="1"/>
  <c r="A23" i="1" s="1"/>
  <c r="A24" i="1" s="1"/>
  <c r="A25" i="1" s="1"/>
  <c r="B21" i="1"/>
  <c r="I6" i="1"/>
  <c r="I7" i="1" s="1"/>
  <c r="I8" i="1" s="1"/>
  <c r="J5" i="1"/>
  <c r="L14" i="1"/>
  <c r="L15" i="1" s="1"/>
  <c r="L16" i="1" s="1"/>
  <c r="M13" i="1"/>
  <c r="M14" i="1" s="1"/>
  <c r="M15" i="1" s="1"/>
  <c r="M16" i="1" s="1"/>
  <c r="G36" i="1"/>
  <c r="F37" i="1"/>
  <c r="F38" i="1" s="1"/>
  <c r="F39" i="1" s="1"/>
  <c r="F40" i="1" s="1"/>
  <c r="O36" i="1"/>
  <c r="O29" i="1"/>
  <c r="O30" i="1" s="1"/>
  <c r="O31" i="1" s="1"/>
  <c r="O32" i="1" s="1"/>
  <c r="I29" i="1"/>
  <c r="F44" i="1"/>
  <c r="N44" i="1"/>
  <c r="T45" i="1" l="1"/>
  <c r="E7" i="5"/>
  <c r="E8" i="5" s="1"/>
  <c r="E9" i="5" s="1"/>
  <c r="F6" i="5"/>
  <c r="F16" i="4"/>
  <c r="F17" i="4" s="1"/>
  <c r="F18" i="4" s="1"/>
  <c r="G15" i="4"/>
  <c r="G16" i="4" s="1"/>
  <c r="G17" i="4" s="1"/>
  <c r="G18" i="4" s="1"/>
  <c r="F7" i="4"/>
  <c r="F8" i="4" s="1"/>
  <c r="F9" i="4" s="1"/>
  <c r="G6" i="4"/>
  <c r="Z30" i="1"/>
  <c r="Z31" i="1" s="1"/>
  <c r="Z32" i="1" s="1"/>
  <c r="AA29" i="1"/>
  <c r="Q30" i="1"/>
  <c r="Q31" i="1" s="1"/>
  <c r="Q32" i="1" s="1"/>
  <c r="Q33" i="1" s="1"/>
  <c r="R29" i="1"/>
  <c r="E46" i="3"/>
  <c r="E47" i="3" s="1"/>
  <c r="E48" i="3" s="1"/>
  <c r="F45" i="3"/>
  <c r="E38" i="3"/>
  <c r="E39" i="3" s="1"/>
  <c r="E40" i="3" s="1"/>
  <c r="F37" i="3"/>
  <c r="D14" i="3"/>
  <c r="D15" i="3" s="1"/>
  <c r="D16" i="3" s="1"/>
  <c r="E13" i="3"/>
  <c r="E22" i="3"/>
  <c r="E23" i="3" s="1"/>
  <c r="E24" i="3" s="1"/>
  <c r="F21" i="3"/>
  <c r="L6" i="3"/>
  <c r="L7" i="3" s="1"/>
  <c r="L8" i="3" s="1"/>
  <c r="M5" i="3"/>
  <c r="F6" i="3"/>
  <c r="F7" i="3" s="1"/>
  <c r="F8" i="3" s="1"/>
  <c r="G5" i="3"/>
  <c r="G6" i="3" s="1"/>
  <c r="G7" i="3" s="1"/>
  <c r="G8" i="3" s="1"/>
  <c r="A9" i="3" s="1"/>
  <c r="B9" i="3" s="1"/>
  <c r="C9" i="3" s="1"/>
  <c r="D9" i="3" s="1"/>
  <c r="E9" i="3" s="1"/>
  <c r="F9" i="3" s="1"/>
  <c r="G9" i="3" s="1"/>
  <c r="E30" i="3"/>
  <c r="E31" i="3" s="1"/>
  <c r="E32" i="3" s="1"/>
  <c r="F29" i="3"/>
  <c r="AA38" i="1"/>
  <c r="AA39" i="1" s="1"/>
  <c r="AA40" i="1" s="1"/>
  <c r="AB37" i="1"/>
  <c r="Q38" i="1"/>
  <c r="Q39" i="1" s="1"/>
  <c r="Q40" i="1" s="1"/>
  <c r="Q41" i="1" s="1"/>
  <c r="R37" i="1"/>
  <c r="I9" i="1"/>
  <c r="T46" i="1"/>
  <c r="T47" i="1" s="1"/>
  <c r="T48" i="1" s="1"/>
  <c r="U45" i="1"/>
  <c r="U46" i="1" s="1"/>
  <c r="U47" i="1" s="1"/>
  <c r="U48" i="1" s="1"/>
  <c r="AC46" i="1"/>
  <c r="AC47" i="1" s="1"/>
  <c r="AC48" i="1" s="1"/>
  <c r="AD45" i="1"/>
  <c r="AD46" i="1" s="1"/>
  <c r="AD47" i="1" s="1"/>
  <c r="AD48" i="1" s="1"/>
  <c r="AC22" i="1"/>
  <c r="AC23" i="1" s="1"/>
  <c r="AC24" i="1" s="1"/>
  <c r="AD21" i="1"/>
  <c r="U22" i="1"/>
  <c r="U23" i="1" s="1"/>
  <c r="U24" i="1" s="1"/>
  <c r="V21" i="1"/>
  <c r="AB14" i="1"/>
  <c r="AB15" i="1" s="1"/>
  <c r="AB16" i="1" s="1"/>
  <c r="AC13" i="1"/>
  <c r="T14" i="1"/>
  <c r="T15" i="1" s="1"/>
  <c r="T16" i="1" s="1"/>
  <c r="U13" i="1"/>
  <c r="T6" i="1"/>
  <c r="T7" i="1" s="1"/>
  <c r="T8" i="1" s="1"/>
  <c r="U5" i="1"/>
  <c r="U6" i="1" s="1"/>
  <c r="U7" i="1" s="1"/>
  <c r="U8" i="1" s="1"/>
  <c r="AA6" i="1"/>
  <c r="AA7" i="1" s="1"/>
  <c r="AA8" i="1" s="1"/>
  <c r="AB5" i="1"/>
  <c r="J6" i="1"/>
  <c r="J7" i="1" s="1"/>
  <c r="J8" i="1" s="1"/>
  <c r="K5" i="1"/>
  <c r="D6" i="1"/>
  <c r="D7" i="1" s="1"/>
  <c r="D8" i="1" s="1"/>
  <c r="E5" i="1"/>
  <c r="E6" i="1" s="1"/>
  <c r="E7" i="1" s="1"/>
  <c r="E8" i="1" s="1"/>
  <c r="K22" i="1"/>
  <c r="K23" i="1" s="1"/>
  <c r="K24" i="1" s="1"/>
  <c r="L21" i="1"/>
  <c r="G37" i="1"/>
  <c r="G38" i="1" s="1"/>
  <c r="G39" i="1" s="1"/>
  <c r="G40" i="1" s="1"/>
  <c r="A37" i="1"/>
  <c r="O37" i="1"/>
  <c r="O38" i="1" s="1"/>
  <c r="O39" i="1" s="1"/>
  <c r="O40" i="1" s="1"/>
  <c r="I37" i="1"/>
  <c r="B22" i="1"/>
  <c r="B23" i="1" s="1"/>
  <c r="B24" i="1" s="1"/>
  <c r="B25" i="1" s="1"/>
  <c r="C21" i="1"/>
  <c r="C14" i="1"/>
  <c r="C15" i="1" s="1"/>
  <c r="C16" i="1" s="1"/>
  <c r="D13" i="1"/>
  <c r="A30" i="1"/>
  <c r="A31" i="1" s="1"/>
  <c r="A32" i="1" s="1"/>
  <c r="A33" i="1" s="1"/>
  <c r="B29" i="1"/>
  <c r="G44" i="1"/>
  <c r="O44" i="1"/>
  <c r="I30" i="1"/>
  <c r="I31" i="1" s="1"/>
  <c r="I32" i="1" s="1"/>
  <c r="I33" i="1" s="1"/>
  <c r="J29" i="1"/>
  <c r="F7" i="5" l="1"/>
  <c r="F8" i="5" s="1"/>
  <c r="F9" i="5" s="1"/>
  <c r="G6" i="5"/>
  <c r="G7" i="5" s="1"/>
  <c r="G8" i="5" s="1"/>
  <c r="G9" i="5" s="1"/>
  <c r="AA30" i="1"/>
  <c r="AA31" i="1" s="1"/>
  <c r="AA32" i="1" s="1"/>
  <c r="AB29" i="1"/>
  <c r="AB30" i="1" s="1"/>
  <c r="AB31" i="1" s="1"/>
  <c r="AB32" i="1" s="1"/>
  <c r="R30" i="1"/>
  <c r="R31" i="1" s="1"/>
  <c r="R32" i="1" s="1"/>
  <c r="R33" i="1" s="1"/>
  <c r="S33" i="1" s="1"/>
  <c r="T33" i="1" s="1"/>
  <c r="U33" i="1" s="1"/>
  <c r="V33" i="1" s="1"/>
  <c r="W33" i="1" s="1"/>
  <c r="S29" i="1"/>
  <c r="G7" i="4"/>
  <c r="G8" i="4" s="1"/>
  <c r="G9" i="4" s="1"/>
  <c r="H6" i="4"/>
  <c r="H7" i="4" s="1"/>
  <c r="H8" i="4" s="1"/>
  <c r="H9" i="4" s="1"/>
  <c r="B10" i="4" s="1"/>
  <c r="C10" i="4" s="1"/>
  <c r="D10" i="4" s="1"/>
  <c r="E10" i="4" s="1"/>
  <c r="F10" i="4" s="1"/>
  <c r="G10" i="4" s="1"/>
  <c r="H10" i="4" s="1"/>
  <c r="R38" i="1"/>
  <c r="R39" i="1" s="1"/>
  <c r="R40" i="1" s="1"/>
  <c r="R41" i="1" s="1"/>
  <c r="S41" i="1" s="1"/>
  <c r="T41" i="1" s="1"/>
  <c r="U41" i="1" s="1"/>
  <c r="V41" i="1" s="1"/>
  <c r="W41" i="1" s="1"/>
  <c r="S37" i="1"/>
  <c r="J9" i="1"/>
  <c r="AB38" i="1"/>
  <c r="AB39" i="1" s="1"/>
  <c r="AB40" i="1" s="1"/>
  <c r="AC37" i="1"/>
  <c r="M6" i="3"/>
  <c r="M7" i="3" s="1"/>
  <c r="M8" i="3" s="1"/>
  <c r="N5" i="3"/>
  <c r="N6" i="3" s="1"/>
  <c r="N7" i="3" s="1"/>
  <c r="N8" i="3" s="1"/>
  <c r="F38" i="3"/>
  <c r="F39" i="3" s="1"/>
  <c r="F40" i="3" s="1"/>
  <c r="G37" i="3"/>
  <c r="G38" i="3" s="1"/>
  <c r="G39" i="3" s="1"/>
  <c r="G40" i="3" s="1"/>
  <c r="A41" i="3" s="1"/>
  <c r="B41" i="3" s="1"/>
  <c r="C41" i="3" s="1"/>
  <c r="D41" i="3" s="1"/>
  <c r="E41" i="3" s="1"/>
  <c r="F41" i="3" s="1"/>
  <c r="G41" i="3" s="1"/>
  <c r="F30" i="3"/>
  <c r="F31" i="3" s="1"/>
  <c r="F32" i="3" s="1"/>
  <c r="G29" i="3"/>
  <c r="G30" i="3" s="1"/>
  <c r="G31" i="3" s="1"/>
  <c r="G32" i="3" s="1"/>
  <c r="A33" i="3" s="1"/>
  <c r="B33" i="3" s="1"/>
  <c r="C33" i="3" s="1"/>
  <c r="D33" i="3" s="1"/>
  <c r="E33" i="3" s="1"/>
  <c r="F33" i="3" s="1"/>
  <c r="G33" i="3" s="1"/>
  <c r="E14" i="3"/>
  <c r="E15" i="3" s="1"/>
  <c r="E16" i="3" s="1"/>
  <c r="F13" i="3"/>
  <c r="F46" i="3"/>
  <c r="F47" i="3" s="1"/>
  <c r="F48" i="3" s="1"/>
  <c r="G45" i="3"/>
  <c r="G46" i="3" s="1"/>
  <c r="G47" i="3" s="1"/>
  <c r="G48" i="3" s="1"/>
  <c r="A49" i="3" s="1"/>
  <c r="B49" i="3" s="1"/>
  <c r="C49" i="3" s="1"/>
  <c r="D49" i="3" s="1"/>
  <c r="E49" i="3" s="1"/>
  <c r="F49" i="3" s="1"/>
  <c r="G49" i="3" s="1"/>
  <c r="F22" i="3"/>
  <c r="F23" i="3" s="1"/>
  <c r="F24" i="3" s="1"/>
  <c r="G21" i="3"/>
  <c r="G22" i="3" s="1"/>
  <c r="G23" i="3" s="1"/>
  <c r="G24" i="3" s="1"/>
  <c r="A25" i="3" s="1"/>
  <c r="B25" i="3" s="1"/>
  <c r="C25" i="3" s="1"/>
  <c r="D25" i="3" s="1"/>
  <c r="E25" i="3" s="1"/>
  <c r="F25" i="3" s="1"/>
  <c r="G25" i="3" s="1"/>
  <c r="AD22" i="1"/>
  <c r="AD23" i="1" s="1"/>
  <c r="AD24" i="1" s="1"/>
  <c r="AE21" i="1"/>
  <c r="AE22" i="1" s="1"/>
  <c r="AE23" i="1" s="1"/>
  <c r="AE24" i="1" s="1"/>
  <c r="Y25" i="1" s="1"/>
  <c r="Z25" i="1" s="1"/>
  <c r="AA25" i="1" s="1"/>
  <c r="AB25" i="1" s="1"/>
  <c r="AC25" i="1" s="1"/>
  <c r="AD25" i="1" s="1"/>
  <c r="AE25" i="1" s="1"/>
  <c r="V22" i="1"/>
  <c r="V23" i="1" s="1"/>
  <c r="V24" i="1" s="1"/>
  <c r="W21" i="1"/>
  <c r="W22" i="1" s="1"/>
  <c r="W23" i="1" s="1"/>
  <c r="W24" i="1" s="1"/>
  <c r="Q25" i="1" s="1"/>
  <c r="R25" i="1" s="1"/>
  <c r="S25" i="1" s="1"/>
  <c r="T25" i="1" s="1"/>
  <c r="U25" i="1" s="1"/>
  <c r="V25" i="1" s="1"/>
  <c r="W25" i="1" s="1"/>
  <c r="AC14" i="1"/>
  <c r="AC15" i="1" s="1"/>
  <c r="AC16" i="1" s="1"/>
  <c r="AD13" i="1"/>
  <c r="U14" i="1"/>
  <c r="U15" i="1" s="1"/>
  <c r="U16" i="1" s="1"/>
  <c r="V13" i="1"/>
  <c r="AB6" i="1"/>
  <c r="AB7" i="1" s="1"/>
  <c r="AB8" i="1" s="1"/>
  <c r="AC5" i="1"/>
  <c r="L22" i="1"/>
  <c r="L23" i="1" s="1"/>
  <c r="L24" i="1" s="1"/>
  <c r="M21" i="1"/>
  <c r="B30" i="1"/>
  <c r="B31" i="1" s="1"/>
  <c r="B32" i="1" s="1"/>
  <c r="B33" i="1" s="1"/>
  <c r="C33" i="1" s="1"/>
  <c r="D33" i="1" s="1"/>
  <c r="E33" i="1" s="1"/>
  <c r="F33" i="1" s="1"/>
  <c r="G33" i="1" s="1"/>
  <c r="C29" i="1"/>
  <c r="G45" i="1"/>
  <c r="G46" i="1" s="1"/>
  <c r="G47" i="1" s="1"/>
  <c r="G48" i="1" s="1"/>
  <c r="A45" i="1"/>
  <c r="K6" i="1"/>
  <c r="L5" i="1"/>
  <c r="D14" i="1"/>
  <c r="D15" i="1" s="1"/>
  <c r="D16" i="1" s="1"/>
  <c r="E13" i="1"/>
  <c r="I38" i="1"/>
  <c r="I39" i="1" s="1"/>
  <c r="I40" i="1" s="1"/>
  <c r="I41" i="1" s="1"/>
  <c r="J37" i="1"/>
  <c r="O45" i="1"/>
  <c r="O46" i="1" s="1"/>
  <c r="O47" i="1" s="1"/>
  <c r="O48" i="1" s="1"/>
  <c r="I45" i="1"/>
  <c r="C22" i="1"/>
  <c r="C23" i="1" s="1"/>
  <c r="C24" i="1" s="1"/>
  <c r="C25" i="1" s="1"/>
  <c r="D25" i="1" s="1"/>
  <c r="E25" i="1" s="1"/>
  <c r="F25" i="1" s="1"/>
  <c r="G25" i="1" s="1"/>
  <c r="D21" i="1"/>
  <c r="A38" i="1"/>
  <c r="A39" i="1" s="1"/>
  <c r="A40" i="1" s="1"/>
  <c r="B37" i="1"/>
  <c r="J30" i="1"/>
  <c r="J31" i="1" s="1"/>
  <c r="J32" i="1" s="1"/>
  <c r="J33" i="1" s="1"/>
  <c r="K29" i="1"/>
  <c r="A41" i="1"/>
  <c r="B41" i="1" s="1"/>
  <c r="C41" i="1" s="1"/>
  <c r="D41" i="1" s="1"/>
  <c r="E41" i="1" s="1"/>
  <c r="F41" i="1" s="1"/>
  <c r="G41" i="1" s="1"/>
  <c r="E14" i="1" l="1"/>
  <c r="E15" i="1" s="1"/>
  <c r="E16" i="1" s="1"/>
  <c r="F13" i="1"/>
  <c r="F14" i="1" s="1"/>
  <c r="F15" i="1" s="1"/>
  <c r="F16" i="1" s="1"/>
  <c r="S30" i="1"/>
  <c r="S31" i="1" s="1"/>
  <c r="S32" i="1" s="1"/>
  <c r="T29" i="1"/>
  <c r="S38" i="1"/>
  <c r="S39" i="1" s="1"/>
  <c r="S40" i="1" s="1"/>
  <c r="T37" i="1"/>
  <c r="AC38" i="1"/>
  <c r="AC39" i="1" s="1"/>
  <c r="AC40" i="1" s="1"/>
  <c r="AD37" i="1"/>
  <c r="AD38" i="1" s="1"/>
  <c r="AD39" i="1" s="1"/>
  <c r="AD40" i="1" s="1"/>
  <c r="F14" i="3"/>
  <c r="F15" i="3" s="1"/>
  <c r="F16" i="3" s="1"/>
  <c r="G13" i="3"/>
  <c r="G14" i="3" s="1"/>
  <c r="G15" i="3" s="1"/>
  <c r="G16" i="3" s="1"/>
  <c r="A17" i="3" s="1"/>
  <c r="B17" i="3" s="1"/>
  <c r="C17" i="3" s="1"/>
  <c r="D17" i="3" s="1"/>
  <c r="E17" i="3" s="1"/>
  <c r="F17" i="3" s="1"/>
  <c r="G17" i="3" s="1"/>
  <c r="AD14" i="1"/>
  <c r="AD15" i="1" s="1"/>
  <c r="AD16" i="1" s="1"/>
  <c r="AE13" i="1"/>
  <c r="AE14" i="1" s="1"/>
  <c r="AE15" i="1" s="1"/>
  <c r="AE16" i="1" s="1"/>
  <c r="V14" i="1"/>
  <c r="V15" i="1" s="1"/>
  <c r="V16" i="1" s="1"/>
  <c r="W13" i="1"/>
  <c r="W14" i="1" s="1"/>
  <c r="W15" i="1" s="1"/>
  <c r="W16" i="1" s="1"/>
  <c r="AC6" i="1"/>
  <c r="AC7" i="1" s="1"/>
  <c r="AC8" i="1" s="1"/>
  <c r="AD5" i="1"/>
  <c r="K7" i="1"/>
  <c r="K8" i="1" s="1"/>
  <c r="K9" i="1" s="1"/>
  <c r="L9" i="1" s="1"/>
  <c r="M9" i="1" s="1"/>
  <c r="N9" i="1" s="1"/>
  <c r="O9" i="1" s="1"/>
  <c r="M22" i="1"/>
  <c r="M23" i="1" s="1"/>
  <c r="M24" i="1" s="1"/>
  <c r="N21" i="1"/>
  <c r="N22" i="1" s="1"/>
  <c r="N23" i="1" s="1"/>
  <c r="N24" i="1" s="1"/>
  <c r="L6" i="1"/>
  <c r="L7" i="1" s="1"/>
  <c r="L8" i="1" s="1"/>
  <c r="M5" i="1"/>
  <c r="K30" i="1"/>
  <c r="K31" i="1" s="1"/>
  <c r="K32" i="1" s="1"/>
  <c r="K33" i="1" s="1"/>
  <c r="L33" i="1" s="1"/>
  <c r="M33" i="1" s="1"/>
  <c r="N33" i="1" s="1"/>
  <c r="O33" i="1" s="1"/>
  <c r="L29" i="1"/>
  <c r="C30" i="1"/>
  <c r="C31" i="1" s="1"/>
  <c r="C32" i="1" s="1"/>
  <c r="D29" i="1"/>
  <c r="I46" i="1"/>
  <c r="I47" i="1" s="1"/>
  <c r="I48" i="1" s="1"/>
  <c r="I49" i="1" s="1"/>
  <c r="J45" i="1"/>
  <c r="A46" i="1"/>
  <c r="A47" i="1" s="1"/>
  <c r="A48" i="1" s="1"/>
  <c r="A49" i="1" s="1"/>
  <c r="B45" i="1"/>
  <c r="B38" i="1"/>
  <c r="B39" i="1" s="1"/>
  <c r="B40" i="1" s="1"/>
  <c r="C37" i="1"/>
  <c r="J38" i="1"/>
  <c r="J39" i="1" s="1"/>
  <c r="J40" i="1" s="1"/>
  <c r="J41" i="1" s="1"/>
  <c r="K41" i="1" s="1"/>
  <c r="L41" i="1" s="1"/>
  <c r="M41" i="1" s="1"/>
  <c r="N41" i="1" s="1"/>
  <c r="O41" i="1" s="1"/>
  <c r="K37" i="1"/>
  <c r="D22" i="1"/>
  <c r="D23" i="1" s="1"/>
  <c r="D24" i="1" s="1"/>
  <c r="E21" i="1"/>
  <c r="T38" i="1" l="1"/>
  <c r="T39" i="1" s="1"/>
  <c r="T40" i="1" s="1"/>
  <c r="U37" i="1"/>
  <c r="U38" i="1" s="1"/>
  <c r="U39" i="1" s="1"/>
  <c r="U40" i="1" s="1"/>
  <c r="T30" i="1"/>
  <c r="T31" i="1" s="1"/>
  <c r="T32" i="1" s="1"/>
  <c r="U29" i="1"/>
  <c r="Y17" i="1"/>
  <c r="Z17" i="1" s="1"/>
  <c r="AA17" i="1" s="1"/>
  <c r="AB17" i="1" s="1"/>
  <c r="AC17" i="1" s="1"/>
  <c r="AD17" i="1" s="1"/>
  <c r="AE17" i="1" s="1"/>
  <c r="Q17" i="1"/>
  <c r="R17" i="1" s="1"/>
  <c r="S17" i="1" s="1"/>
  <c r="T17" i="1" s="1"/>
  <c r="U17" i="1" s="1"/>
  <c r="V17" i="1" s="1"/>
  <c r="W17" i="1" s="1"/>
  <c r="AD6" i="1"/>
  <c r="AD7" i="1" s="1"/>
  <c r="AD8" i="1" s="1"/>
  <c r="AE5" i="1"/>
  <c r="AE6" i="1" s="1"/>
  <c r="AE7" i="1" s="1"/>
  <c r="AE8" i="1" s="1"/>
  <c r="M6" i="1"/>
  <c r="M7" i="1" s="1"/>
  <c r="M8" i="1" s="1"/>
  <c r="N5" i="1"/>
  <c r="N6" i="1" s="1"/>
  <c r="N7" i="1" s="1"/>
  <c r="N8" i="1" s="1"/>
  <c r="B46" i="1"/>
  <c r="B47" i="1" s="1"/>
  <c r="B48" i="1" s="1"/>
  <c r="B49" i="1" s="1"/>
  <c r="C49" i="1" s="1"/>
  <c r="D49" i="1" s="1"/>
  <c r="E49" i="1" s="1"/>
  <c r="F49" i="1" s="1"/>
  <c r="G49" i="1" s="1"/>
  <c r="C45" i="1"/>
  <c r="D30" i="1"/>
  <c r="D31" i="1" s="1"/>
  <c r="D32" i="1" s="1"/>
  <c r="E29" i="1"/>
  <c r="J46" i="1"/>
  <c r="J47" i="1" s="1"/>
  <c r="J48" i="1" s="1"/>
  <c r="J49" i="1" s="1"/>
  <c r="K45" i="1"/>
  <c r="L30" i="1"/>
  <c r="L31" i="1" s="1"/>
  <c r="L32" i="1" s="1"/>
  <c r="M29" i="1"/>
  <c r="E22" i="1"/>
  <c r="E23" i="1" s="1"/>
  <c r="E24" i="1" s="1"/>
  <c r="F21" i="1"/>
  <c r="F22" i="1" s="1"/>
  <c r="F23" i="1" s="1"/>
  <c r="F24" i="1" s="1"/>
  <c r="C38" i="1"/>
  <c r="C39" i="1" s="1"/>
  <c r="C40" i="1" s="1"/>
  <c r="D37" i="1"/>
  <c r="D38" i="1" s="1"/>
  <c r="D39" i="1" s="1"/>
  <c r="D40" i="1" s="1"/>
  <c r="K38" i="1"/>
  <c r="K39" i="1" s="1"/>
  <c r="K40" i="1" s="1"/>
  <c r="L37" i="1"/>
  <c r="U30" i="1" l="1"/>
  <c r="U31" i="1" s="1"/>
  <c r="U32" i="1" s="1"/>
  <c r="V29" i="1"/>
  <c r="V30" i="1" s="1"/>
  <c r="V31" i="1" s="1"/>
  <c r="V32" i="1" s="1"/>
  <c r="C46" i="1"/>
  <c r="C47" i="1" s="1"/>
  <c r="C48" i="1" s="1"/>
  <c r="D45" i="1"/>
  <c r="E30" i="1"/>
  <c r="E31" i="1" s="1"/>
  <c r="E32" i="1" s="1"/>
  <c r="F29" i="1"/>
  <c r="F30" i="1" s="1"/>
  <c r="F31" i="1" s="1"/>
  <c r="F32" i="1" s="1"/>
  <c r="K46" i="1"/>
  <c r="K47" i="1" s="1"/>
  <c r="K48" i="1" s="1"/>
  <c r="K49" i="1" s="1"/>
  <c r="L49" i="1" s="1"/>
  <c r="M49" i="1" s="1"/>
  <c r="N49" i="1" s="1"/>
  <c r="O49" i="1" s="1"/>
  <c r="L45" i="1"/>
  <c r="M30" i="1"/>
  <c r="M31" i="1" s="1"/>
  <c r="M32" i="1" s="1"/>
  <c r="N29" i="1"/>
  <c r="N30" i="1" s="1"/>
  <c r="N31" i="1" s="1"/>
  <c r="N32" i="1" s="1"/>
  <c r="L38" i="1"/>
  <c r="L39" i="1" s="1"/>
  <c r="L40" i="1" s="1"/>
  <c r="M37" i="1"/>
  <c r="D46" i="1" l="1"/>
  <c r="D47" i="1" s="1"/>
  <c r="D48" i="1" s="1"/>
  <c r="E45" i="1"/>
  <c r="L46" i="1"/>
  <c r="L47" i="1" s="1"/>
  <c r="L48" i="1" s="1"/>
  <c r="M45" i="1"/>
  <c r="M38" i="1"/>
  <c r="M39" i="1" s="1"/>
  <c r="M40" i="1" s="1"/>
  <c r="N37" i="1"/>
  <c r="N38" i="1" s="1"/>
  <c r="N39" i="1" s="1"/>
  <c r="N40" i="1" s="1"/>
  <c r="E46" i="1" l="1"/>
  <c r="E47" i="1" s="1"/>
  <c r="E48" i="1" s="1"/>
  <c r="F45" i="1"/>
  <c r="F46" i="1" s="1"/>
  <c r="F47" i="1" s="1"/>
  <c r="F48" i="1" s="1"/>
  <c r="M46" i="1"/>
  <c r="M47" i="1" s="1"/>
  <c r="M48" i="1" s="1"/>
  <c r="N45" i="1"/>
  <c r="N46" i="1" s="1"/>
  <c r="N47" i="1" s="1"/>
  <c r="N48" i="1" s="1"/>
</calcChain>
</file>

<file path=xl/sharedStrings.xml><?xml version="1.0" encoding="utf-8"?>
<sst xmlns="http://schemas.openxmlformats.org/spreadsheetml/2006/main" count="398" uniqueCount="64">
  <si>
    <t>.</t>
  </si>
  <si>
    <t>JAN</t>
  </si>
  <si>
    <t>JUL</t>
  </si>
  <si>
    <t xml:space="preserve"> </t>
  </si>
  <si>
    <t>S</t>
  </si>
  <si>
    <t>M</t>
  </si>
  <si>
    <t>Tu</t>
  </si>
  <si>
    <t>W</t>
  </si>
  <si>
    <t>Th</t>
  </si>
  <si>
    <t>F</t>
  </si>
  <si>
    <t>Year</t>
  </si>
  <si>
    <t>Jan.</t>
  </si>
  <si>
    <t>Feb.</t>
  </si>
  <si>
    <t>March</t>
  </si>
  <si>
    <t>April</t>
  </si>
  <si>
    <t>May</t>
  </si>
  <si>
    <t>June</t>
  </si>
  <si>
    <t>July</t>
  </si>
  <si>
    <t>FEB</t>
  </si>
  <si>
    <t>AUG</t>
  </si>
  <si>
    <t>Sep</t>
  </si>
  <si>
    <t>Oct</t>
  </si>
  <si>
    <t>Nov.</t>
  </si>
  <si>
    <t>Dec.</t>
  </si>
  <si>
    <t>MAR</t>
  </si>
  <si>
    <t>SEP</t>
  </si>
  <si>
    <t>APR</t>
  </si>
  <si>
    <t>OCT</t>
  </si>
  <si>
    <t>MAY</t>
  </si>
  <si>
    <t>NOV</t>
  </si>
  <si>
    <t>JUN</t>
  </si>
  <si>
    <t>DEC</t>
  </si>
  <si>
    <t>Calendar Creator</t>
  </si>
  <si>
    <t>Instructions</t>
  </si>
  <si>
    <t>Year:</t>
  </si>
  <si>
    <t>Month (optional):</t>
  </si>
  <si>
    <t>Month</t>
  </si>
  <si>
    <t>Sun</t>
  </si>
  <si>
    <t>Mon</t>
  </si>
  <si>
    <t>Tue</t>
  </si>
  <si>
    <t>Wed</t>
  </si>
  <si>
    <t>Thu</t>
  </si>
  <si>
    <t>Fri</t>
  </si>
  <si>
    <t>Sat</t>
  </si>
  <si>
    <t>Jan</t>
  </si>
  <si>
    <t>Feb</t>
  </si>
  <si>
    <t>Aug</t>
  </si>
  <si>
    <t>Sept</t>
  </si>
  <si>
    <t>Nov</t>
  </si>
  <si>
    <t>Dec</t>
  </si>
  <si>
    <t>(The following year will also be printed on the same page)</t>
  </si>
  <si>
    <t>A calendar for the month designated and the following month</t>
  </si>
  <si>
    <t>2-Month:</t>
  </si>
  <si>
    <t>Access the tab for the calendar you want, select &amp; print the calendar.</t>
  </si>
  <si>
    <t>If only a yearly calendar is desired, only the year is needed.</t>
  </si>
  <si>
    <t>If a monthly calendar is desired, enter the year and month below.</t>
  </si>
  <si>
    <t>1-Month-L</t>
  </si>
  <si>
    <t>One month, landscape</t>
  </si>
  <si>
    <t>All tabs are formated for 8.5 x 11.0 inches.</t>
  </si>
  <si>
    <t>1-Month-P</t>
  </si>
  <si>
    <t>One month, portrait</t>
  </si>
  <si>
    <t>A yearly calendar in 2 columns, to fit on one page (portrait)</t>
  </si>
  <si>
    <t>A yearly calendar sized to fit on 1/2 page (landscape)</t>
  </si>
  <si>
    <t>2-Year-small: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</si>
</sst>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b/>
      <sz val="10"/>
      <color indexed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36"/>
      <name val="Arial"/>
      <family val="2"/>
    </font>
    <font>
      <sz val="18"/>
      <name val="Arial"/>
      <family val="2"/>
    </font>
    <font>
      <sz val="10"/>
      <color rgb="FFFF000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6"/>
      <name val="Arial"/>
      <family val="2"/>
    </font>
    <font>
      <b/>
      <sz val="2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7" fillId="0" borderId="0"/>
  </cellStyleXfs>
  <cellXfs count="102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0" fillId="3" borderId="0" xfId="0" applyFill="1"/>
    <xf numFmtId="0" fontId="6" fillId="2" borderId="0" xfId="0" applyFont="1" applyFill="1" applyAlignment="1">
      <alignment horizontal="center"/>
    </xf>
    <xf numFmtId="0" fontId="4" fillId="0" borderId="1" xfId="0" applyFont="1" applyBorder="1" applyAlignment="1">
      <alignment horizontal="centerContinuous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/>
    </xf>
    <xf numFmtId="0" fontId="5" fillId="0" borderId="1" xfId="0" quotePrefix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quotePrefix="1" applyFont="1" applyBorder="1"/>
    <xf numFmtId="0" fontId="4" fillId="0" borderId="2" xfId="0" applyFont="1" applyBorder="1" applyAlignment="1">
      <alignment horizontal="centerContinuous" vertical="center"/>
    </xf>
    <xf numFmtId="0" fontId="5" fillId="0" borderId="3" xfId="0" applyFont="1" applyBorder="1" applyAlignment="1">
      <alignment horizontal="centerContinuous" vertical="center"/>
    </xf>
    <xf numFmtId="0" fontId="0" fillId="3" borderId="3" xfId="0" applyFill="1" applyBorder="1" applyAlignment="1">
      <alignment horizontal="center"/>
    </xf>
    <xf numFmtId="0" fontId="4" fillId="0" borderId="0" xfId="0" applyFont="1" applyBorder="1" applyAlignment="1">
      <alignment horizontal="centerContinuous" vertical="center"/>
    </xf>
    <xf numFmtId="0" fontId="2" fillId="3" borderId="0" xfId="0" applyFont="1" applyFill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"/>
    </xf>
    <xf numFmtId="0" fontId="0" fillId="3" borderId="0" xfId="0" applyFill="1" applyBorder="1"/>
    <xf numFmtId="0" fontId="0" fillId="0" borderId="0" xfId="0" applyBorder="1"/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quotePrefix="1" applyFont="1" applyBorder="1" applyAlignment="1">
      <alignment vertical="center"/>
    </xf>
    <xf numFmtId="0" fontId="5" fillId="0" borderId="0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5" xfId="0" quotePrefix="1" applyFont="1" applyBorder="1" applyAlignment="1">
      <alignment vertical="center"/>
    </xf>
    <xf numFmtId="0" fontId="5" fillId="0" borderId="0" xfId="0" applyFont="1" applyBorder="1"/>
    <xf numFmtId="0" fontId="5" fillId="0" borderId="5" xfId="0" applyFont="1" applyBorder="1"/>
    <xf numFmtId="0" fontId="5" fillId="0" borderId="0" xfId="0" quotePrefix="1" applyFont="1" applyBorder="1"/>
    <xf numFmtId="0" fontId="5" fillId="0" borderId="5" xfId="0" quotePrefix="1" applyFont="1" applyBorder="1"/>
    <xf numFmtId="0" fontId="4" fillId="0" borderId="5" xfId="0" applyFont="1" applyBorder="1" applyAlignment="1">
      <alignment horizontal="centerContinuous" vertical="center"/>
    </xf>
    <xf numFmtId="0" fontId="5" fillId="0" borderId="6" xfId="0" quotePrefix="1" applyFont="1" applyBorder="1"/>
    <xf numFmtId="0" fontId="5" fillId="0" borderId="7" xfId="0" quotePrefix="1" applyFont="1" applyBorder="1"/>
    <xf numFmtId="0" fontId="5" fillId="0" borderId="7" xfId="0" applyFont="1" applyBorder="1"/>
    <xf numFmtId="0" fontId="0" fillId="3" borderId="7" xfId="0" applyFill="1" applyBorder="1"/>
    <xf numFmtId="0" fontId="5" fillId="0" borderId="8" xfId="0" quotePrefix="1" applyFont="1" applyBorder="1"/>
    <xf numFmtId="0" fontId="7" fillId="0" borderId="0" xfId="1"/>
    <xf numFmtId="0" fontId="1" fillId="0" borderId="0" xfId="1" applyFont="1"/>
    <xf numFmtId="1" fontId="1" fillId="0" borderId="0" xfId="1" applyNumberFormat="1" applyFont="1"/>
    <xf numFmtId="0" fontId="7" fillId="0" borderId="1" xfId="1" applyBorder="1"/>
    <xf numFmtId="0" fontId="7" fillId="0" borderId="0" xfId="1" applyBorder="1"/>
    <xf numFmtId="0" fontId="7" fillId="0" borderId="5" xfId="1" applyBorder="1"/>
    <xf numFmtId="0" fontId="7" fillId="0" borderId="5" xfId="1" applyBorder="1" applyAlignment="1">
      <alignment horizontal="centerContinuous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4" xfId="1" applyFont="1" applyBorder="1" applyAlignment="1">
      <alignment horizontal="centerContinuous"/>
    </xf>
    <xf numFmtId="0" fontId="7" fillId="0" borderId="0" xfId="0" applyFont="1"/>
    <xf numFmtId="0" fontId="10" fillId="0" borderId="0" xfId="0" applyFont="1"/>
    <xf numFmtId="0" fontId="5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Continuous" vertical="center"/>
    </xf>
    <xf numFmtId="0" fontId="4" fillId="3" borderId="0" xfId="0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0" xfId="0" quotePrefix="1" applyFont="1" applyBorder="1" applyAlignment="1">
      <alignment horizontal="center" vertical="center"/>
    </xf>
    <xf numFmtId="0" fontId="5" fillId="0" borderId="5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0" fontId="5" fillId="0" borderId="0" xfId="0" quotePrefix="1" applyFont="1" applyBorder="1" applyAlignment="1">
      <alignment horizontal="center"/>
    </xf>
    <xf numFmtId="0" fontId="5" fillId="0" borderId="5" xfId="0" quotePrefix="1" applyFont="1" applyBorder="1" applyAlignment="1">
      <alignment horizontal="center"/>
    </xf>
    <xf numFmtId="0" fontId="5" fillId="0" borderId="6" xfId="0" quotePrefix="1" applyFont="1" applyBorder="1" applyAlignment="1">
      <alignment horizontal="center"/>
    </xf>
    <xf numFmtId="0" fontId="5" fillId="0" borderId="7" xfId="0" quotePrefix="1" applyFont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0" borderId="8" xfId="0" quotePrefix="1" applyFont="1" applyBorder="1" applyAlignment="1">
      <alignment horizontal="center"/>
    </xf>
    <xf numFmtId="0" fontId="0" fillId="4" borderId="0" xfId="0" applyFill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2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8" fillId="0" borderId="0" xfId="1" applyFont="1" applyBorder="1" applyAlignment="1">
      <alignment horizontal="center"/>
    </xf>
    <xf numFmtId="0" fontId="9" fillId="0" borderId="1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1" xfId="1" applyFont="1" applyBorder="1" applyAlignment="1">
      <alignment horizontal="left" vertical="center"/>
    </xf>
    <xf numFmtId="0" fontId="9" fillId="0" borderId="0" xfId="1" applyFont="1" applyBorder="1" applyAlignment="1">
      <alignment horizontal="left" vertical="center"/>
    </xf>
    <xf numFmtId="0" fontId="7" fillId="0" borderId="8" xfId="1" applyBorder="1"/>
    <xf numFmtId="0" fontId="13" fillId="0" borderId="1" xfId="0" applyFont="1" applyBorder="1" applyAlignment="1">
      <alignment horizontal="left" vertical="top"/>
    </xf>
    <xf numFmtId="0" fontId="13" fillId="0" borderId="0" xfId="0" applyFont="1" applyBorder="1" applyAlignment="1">
      <alignment horizontal="left" vertical="top"/>
    </xf>
    <xf numFmtId="0" fontId="13" fillId="0" borderId="6" xfId="0" quotePrefix="1" applyFont="1" applyBorder="1" applyAlignment="1">
      <alignment horizontal="left" vertical="top"/>
    </xf>
    <xf numFmtId="0" fontId="13" fillId="0" borderId="7" xfId="0" quotePrefix="1" applyFont="1" applyBorder="1" applyAlignment="1">
      <alignment horizontal="left" vertical="top"/>
    </xf>
    <xf numFmtId="0" fontId="14" fillId="0" borderId="2" xfId="1" applyFont="1" applyBorder="1" applyAlignment="1">
      <alignment horizontal="center"/>
    </xf>
    <xf numFmtId="0" fontId="14" fillId="0" borderId="3" xfId="1" applyFont="1" applyBorder="1" applyAlignment="1">
      <alignment horizontal="center"/>
    </xf>
    <xf numFmtId="0" fontId="5" fillId="0" borderId="1" xfId="0" quotePrefix="1" applyFont="1" applyBorder="1" applyAlignment="1">
      <alignment horizontal="center" vertical="top"/>
    </xf>
    <xf numFmtId="0" fontId="5" fillId="0" borderId="0" xfId="0" quotePrefix="1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11" fillId="0" borderId="1" xfId="0" quotePrefix="1" applyFont="1" applyBorder="1" applyAlignment="1">
      <alignment horizontal="center" vertical="top"/>
    </xf>
    <xf numFmtId="0" fontId="11" fillId="0" borderId="0" xfId="0" quotePrefix="1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2" fillId="0" borderId="0" xfId="0" applyFont="1" applyBorder="1" applyAlignment="1">
      <alignment horizontal="center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1"/>
  <sheetViews>
    <sheetView zoomScale="150" zoomScaleNormal="150" workbookViewId="0">
      <selection activeCell="C10" sqref="C10"/>
    </sheetView>
  </sheetViews>
  <sheetFormatPr defaultRowHeight="12.75" x14ac:dyDescent="0.2"/>
  <cols>
    <col min="1" max="1" width="1.28515625" customWidth="1"/>
    <col min="2" max="2" width="16.42578125" customWidth="1"/>
    <col min="3" max="3" width="12.5703125" customWidth="1"/>
    <col min="4" max="4" width="0.85546875" customWidth="1"/>
  </cols>
  <sheetData>
    <row r="1" spans="1:10" ht="4.5" customHeight="1" x14ac:dyDescent="0.2"/>
    <row r="2" spans="1:10" x14ac:dyDescent="0.2">
      <c r="B2" s="73" t="s">
        <v>32</v>
      </c>
      <c r="C2" s="73"/>
      <c r="D2" s="73"/>
      <c r="E2" s="73"/>
      <c r="F2" s="73"/>
      <c r="G2" s="73"/>
      <c r="H2" s="73"/>
      <c r="I2" s="73"/>
      <c r="J2" s="73"/>
    </row>
    <row r="4" spans="1:10" x14ac:dyDescent="0.2">
      <c r="B4" s="5" t="s">
        <v>33</v>
      </c>
    </row>
    <row r="5" spans="1:10" x14ac:dyDescent="0.2">
      <c r="B5">
        <v>1</v>
      </c>
      <c r="C5" s="57" t="s">
        <v>55</v>
      </c>
    </row>
    <row r="6" spans="1:10" x14ac:dyDescent="0.2">
      <c r="B6">
        <v>2</v>
      </c>
      <c r="C6" s="57" t="s">
        <v>54</v>
      </c>
    </row>
    <row r="7" spans="1:10" x14ac:dyDescent="0.2">
      <c r="B7">
        <v>3</v>
      </c>
      <c r="C7" s="57" t="s">
        <v>53</v>
      </c>
    </row>
    <row r="8" spans="1:10" x14ac:dyDescent="0.2">
      <c r="C8" s="57" t="s">
        <v>58</v>
      </c>
    </row>
    <row r="9" spans="1:10" x14ac:dyDescent="0.2">
      <c r="C9" s="57" t="s">
        <v>63</v>
      </c>
      <c r="E9" s="57" t="s">
        <v>62</v>
      </c>
    </row>
    <row r="10" spans="1:10" x14ac:dyDescent="0.2">
      <c r="E10" s="57" t="s">
        <v>50</v>
      </c>
    </row>
    <row r="11" spans="1:10" x14ac:dyDescent="0.2">
      <c r="C11" t="s">
        <v>34</v>
      </c>
      <c r="E11" s="57" t="s">
        <v>61</v>
      </c>
    </row>
    <row r="12" spans="1:10" x14ac:dyDescent="0.2">
      <c r="C12" t="s">
        <v>56</v>
      </c>
      <c r="E12" t="s">
        <v>57</v>
      </c>
    </row>
    <row r="13" spans="1:10" x14ac:dyDescent="0.2">
      <c r="C13" s="57" t="s">
        <v>59</v>
      </c>
      <c r="E13" s="57" t="s">
        <v>60</v>
      </c>
    </row>
    <row r="14" spans="1:10" x14ac:dyDescent="0.2">
      <c r="C14" s="57" t="s">
        <v>52</v>
      </c>
      <c r="E14" s="57" t="s">
        <v>51</v>
      </c>
    </row>
    <row r="16" spans="1:10" ht="3.75" customHeight="1" x14ac:dyDescent="0.2">
      <c r="A16" s="6"/>
      <c r="B16" s="6"/>
      <c r="C16" s="6"/>
      <c r="D16" s="6"/>
    </row>
    <row r="17" spans="1:4" x14ac:dyDescent="0.2">
      <c r="A17" s="6"/>
      <c r="B17" s="5" t="s">
        <v>34</v>
      </c>
      <c r="C17" s="7">
        <v>2016</v>
      </c>
      <c r="D17" s="6"/>
    </row>
    <row r="18" spans="1:4" x14ac:dyDescent="0.2">
      <c r="A18" s="6"/>
      <c r="B18" s="5" t="s">
        <v>35</v>
      </c>
      <c r="C18" s="7">
        <v>3</v>
      </c>
      <c r="D18" s="6"/>
    </row>
    <row r="19" spans="1:4" ht="3.75" customHeight="1" x14ac:dyDescent="0.2">
      <c r="A19" s="6"/>
      <c r="B19" s="6"/>
      <c r="C19" s="6"/>
      <c r="D19" s="6"/>
    </row>
    <row r="21" spans="1:4" x14ac:dyDescent="0.2">
      <c r="C21" s="58" t="str">
        <f>IF(C18&gt;12,"Oops! Please enter a valid month above, 1 to 12","")</f>
        <v/>
      </c>
    </row>
  </sheetData>
  <mergeCells count="1">
    <mergeCell ref="B2:J2"/>
  </mergeCells>
  <pageMargins left="0.7" right="0.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AK74"/>
  <sheetViews>
    <sheetView tabSelected="1" zoomScale="150" workbookViewId="0">
      <selection activeCell="O51" sqref="O51"/>
    </sheetView>
  </sheetViews>
  <sheetFormatPr defaultRowHeight="12.75" x14ac:dyDescent="0.2"/>
  <cols>
    <col min="1" max="7" width="3.28515625" customWidth="1"/>
    <col min="8" max="8" width="4" customWidth="1"/>
    <col min="9" max="15" width="3.28515625" customWidth="1"/>
    <col min="16" max="16" width="0.5703125" customWidth="1"/>
    <col min="17" max="23" width="3.42578125" customWidth="1"/>
    <col min="24" max="24" width="4.140625" customWidth="1"/>
    <col min="25" max="31" width="3.42578125" customWidth="1"/>
    <col min="32" max="32" width="10.42578125" customWidth="1"/>
  </cols>
  <sheetData>
    <row r="1" spans="1:37" ht="9.75" customHeight="1" x14ac:dyDescent="0.2">
      <c r="A1" s="15">
        <f>+AG4</f>
        <v>2016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7" t="s">
        <v>0</v>
      </c>
      <c r="Q1" s="74">
        <f>+A1+1</f>
        <v>2017</v>
      </c>
      <c r="R1" s="74"/>
      <c r="S1" s="74"/>
      <c r="T1" s="74"/>
      <c r="U1" s="74"/>
      <c r="V1" s="74"/>
      <c r="W1" s="74"/>
      <c r="X1" s="74"/>
      <c r="Y1" s="74"/>
      <c r="Z1" s="74"/>
      <c r="AA1" s="74"/>
      <c r="AB1" s="74"/>
      <c r="AC1" s="74"/>
      <c r="AD1" s="74"/>
      <c r="AE1" s="75"/>
    </row>
    <row r="2" spans="1:37" ht="9.75" customHeight="1" x14ac:dyDescent="0.2">
      <c r="A2" s="8" t="s">
        <v>1</v>
      </c>
      <c r="B2" s="18"/>
      <c r="C2" s="18"/>
      <c r="D2" s="18"/>
      <c r="E2" s="18"/>
      <c r="F2" s="18"/>
      <c r="G2" s="18"/>
      <c r="H2" s="18"/>
      <c r="I2" s="18" t="s">
        <v>2</v>
      </c>
      <c r="J2" s="18"/>
      <c r="K2" s="18"/>
      <c r="L2" s="18"/>
      <c r="M2" s="18"/>
      <c r="N2" s="18"/>
      <c r="O2" s="18"/>
      <c r="P2" s="19" t="s">
        <v>3</v>
      </c>
      <c r="Q2" s="18" t="s">
        <v>1</v>
      </c>
      <c r="R2" s="18"/>
      <c r="S2" s="18"/>
      <c r="T2" s="18"/>
      <c r="U2" s="18"/>
      <c r="V2" s="18"/>
      <c r="W2" s="18"/>
      <c r="X2" s="20"/>
      <c r="Y2" s="76" t="s">
        <v>2</v>
      </c>
      <c r="Z2" s="76"/>
      <c r="AA2" s="76"/>
      <c r="AB2" s="76"/>
      <c r="AC2" s="76"/>
      <c r="AD2" s="76"/>
      <c r="AE2" s="77"/>
    </row>
    <row r="3" spans="1:37" ht="9.75" customHeight="1" x14ac:dyDescent="0.2">
      <c r="A3" s="9" t="s">
        <v>4</v>
      </c>
      <c r="B3" s="21" t="s">
        <v>5</v>
      </c>
      <c r="C3" s="21" t="s">
        <v>6</v>
      </c>
      <c r="D3" s="21" t="s">
        <v>7</v>
      </c>
      <c r="E3" s="21" t="s">
        <v>8</v>
      </c>
      <c r="F3" s="21" t="s">
        <v>9</v>
      </c>
      <c r="G3" s="21" t="s">
        <v>4</v>
      </c>
      <c r="H3" s="21"/>
      <c r="I3" s="21" t="s">
        <v>4</v>
      </c>
      <c r="J3" s="21" t="s">
        <v>5</v>
      </c>
      <c r="K3" s="21" t="s">
        <v>6</v>
      </c>
      <c r="L3" s="21" t="s">
        <v>7</v>
      </c>
      <c r="M3" s="21" t="s">
        <v>8</v>
      </c>
      <c r="N3" s="21" t="s">
        <v>9</v>
      </c>
      <c r="O3" s="21" t="s">
        <v>4</v>
      </c>
      <c r="P3" s="22"/>
      <c r="Q3" s="21" t="s">
        <v>4</v>
      </c>
      <c r="R3" s="21" t="s">
        <v>5</v>
      </c>
      <c r="S3" s="21" t="s">
        <v>6</v>
      </c>
      <c r="T3" s="21" t="s">
        <v>7</v>
      </c>
      <c r="U3" s="21" t="s">
        <v>8</v>
      </c>
      <c r="V3" s="21" t="s">
        <v>9</v>
      </c>
      <c r="W3" s="21" t="s">
        <v>4</v>
      </c>
      <c r="X3" s="23"/>
      <c r="Y3" s="21" t="s">
        <v>4</v>
      </c>
      <c r="Z3" s="21" t="s">
        <v>5</v>
      </c>
      <c r="AA3" s="21" t="s">
        <v>6</v>
      </c>
      <c r="AB3" s="21" t="s">
        <v>7</v>
      </c>
      <c r="AC3" s="21" t="s">
        <v>8</v>
      </c>
      <c r="AD3" s="21" t="s">
        <v>9</v>
      </c>
      <c r="AE3" s="24" t="s">
        <v>4</v>
      </c>
      <c r="AG3" t="s">
        <v>10</v>
      </c>
      <c r="AJ3">
        <v>1</v>
      </c>
      <c r="AK3" t="s">
        <v>11</v>
      </c>
    </row>
    <row r="4" spans="1:37" ht="9.75" customHeight="1" x14ac:dyDescent="0.2">
      <c r="A4" s="10" t="str">
        <f>IF(WEEKDAY(DATE($AG$4,$AF$4,1))=1,1,"")</f>
        <v/>
      </c>
      <c r="B4" s="25" t="str">
        <f>IF(ISNUMBER(A4),A4+1,IF(WEEKDAY(DATE($AG$4,$AF$4,1))=2,1,""))</f>
        <v/>
      </c>
      <c r="C4" s="25" t="str">
        <f>IF(ISNUMBER(B4),B4+1,IF(WEEKDAY(DATE($AG$4,$AF$4,1))=3,1,""))</f>
        <v/>
      </c>
      <c r="D4" s="25" t="str">
        <f>IF(ISNUMBER(C4),C4+1,IF(WEEKDAY(DATE($AG$4,$AF$4,1))=4,1,""))</f>
        <v/>
      </c>
      <c r="E4" s="25" t="str">
        <f>IF(ISNUMBER(D4),D4+1,IF(WEEKDAY(DATE($AG$4,$AF$4,1))=5,1,""))</f>
        <v/>
      </c>
      <c r="F4" s="25">
        <f>IF(ISNUMBER(E4),E4+1,IF(WEEKDAY(DATE($AG$4,$AF$4,1))=6,1,""))</f>
        <v>1</v>
      </c>
      <c r="G4" s="25">
        <f>IF(ISNUMBER(F4),F4+1,IF(WEEKDAY(DATE($AG$4,$AF$4,1))=7,1,""))</f>
        <v>2</v>
      </c>
      <c r="H4" s="25"/>
      <c r="I4" s="25" t="str">
        <f>IF(WEEKDAY(DATE($AG$4,$AF$4+6,1))=1,1,"")</f>
        <v/>
      </c>
      <c r="J4" s="25" t="str">
        <f>IF(ISNUMBER(I4),I4+1,IF(WEEKDAY(DATE($AG$4,$AF$4+6,1))=2,1,""))</f>
        <v/>
      </c>
      <c r="K4" s="25" t="str">
        <f>IF(ISNUMBER(J4),J4+1,IF(WEEKDAY(DATE($AG$4,$AF$4+6,1))=3,1,""))</f>
        <v/>
      </c>
      <c r="L4" s="25" t="str">
        <f>IF(ISNUMBER(K4),K4+1,IF(WEEKDAY(DATE($AG$4,$AF$4+6,1))=4,1,""))</f>
        <v/>
      </c>
      <c r="M4" s="25" t="str">
        <f>IF(ISNUMBER(L4),L4+1,IF(WEEKDAY(DATE($AG$4,$AF$4+6,1))=5,1,""))</f>
        <v/>
      </c>
      <c r="N4" s="25">
        <f>IF(ISNUMBER(M4),M4+1,IF(WEEKDAY(DATE($AG$4,$AF$4+6,1))=6,1,""))</f>
        <v>1</v>
      </c>
      <c r="O4" s="25">
        <f>IF(ISNUMBER(N4),N4+1,IF(WEEKDAY(DATE($AG$4,AF4+6,1))=7,1,""))</f>
        <v>2</v>
      </c>
      <c r="P4" s="22"/>
      <c r="Q4" s="25">
        <f>IF(WEEKDAY(DATE($AG$5,$AF$4,1))=1,1,"")</f>
        <v>1</v>
      </c>
      <c r="R4" s="25">
        <f>IF(ISNUMBER(Q4),Q4+1,IF(WEEKDAY(DATE($AG$5,$AF$4,1))=2,1,""))</f>
        <v>2</v>
      </c>
      <c r="S4" s="25">
        <f>IF(ISNUMBER(R4),R4+1,IF(WEEKDAY(DATE($AG$5,$AF$4,1))=3,1,""))</f>
        <v>3</v>
      </c>
      <c r="T4" s="25">
        <f>IF(ISNUMBER(S4),S4+1,IF(WEEKDAY(DATE($AG$5,$AF$4,1))=4,1,""))</f>
        <v>4</v>
      </c>
      <c r="U4" s="25">
        <f>IF(ISNUMBER(T4),T4+1,IF(WEEKDAY(DATE($AG$5,$AF$4,1))=5,1,""))</f>
        <v>5</v>
      </c>
      <c r="V4" s="25">
        <f>IF(ISNUMBER(U4),U4+1,IF(WEEKDAY(DATE($AG$5,$AF$4,1))=6,1,""))</f>
        <v>6</v>
      </c>
      <c r="W4" s="25">
        <f>IF(ISNUMBER(V4),V4+1,IF(WEEKDAY(DATE($AG$5,$AF$4,1))=7,1,""))</f>
        <v>7</v>
      </c>
      <c r="X4" s="25"/>
      <c r="Y4" s="25" t="str">
        <f>IF(WEEKDAY(DATE($AG$5,$AF$4+6,1))=1,1,"")</f>
        <v/>
      </c>
      <c r="Z4" s="25" t="str">
        <f>IF(ISNUMBER(Y4),Y4+1,IF(WEEKDAY(DATE($AG$5,$AF$4+6,1))=2,1,""))</f>
        <v/>
      </c>
      <c r="AA4" s="25" t="str">
        <f>IF(ISNUMBER(Z4),Z4+1,IF(WEEKDAY(DATE($AG$5,$AF$4+6,1))=3,1,""))</f>
        <v/>
      </c>
      <c r="AB4" s="25" t="str">
        <f>IF(ISNUMBER(AA4),AA4+1,IF(WEEKDAY(DATE($AG$5,$AF$4+6,1))=4,1,""))</f>
        <v/>
      </c>
      <c r="AC4" s="25" t="str">
        <f>IF(ISNUMBER(AB4),AB4+1,IF(WEEKDAY(DATE($AG$5,$AF$4+6,1))=5,1,""))</f>
        <v/>
      </c>
      <c r="AD4" s="25" t="str">
        <f>IF(ISNUMBER(AC4),AC4+1,IF(WEEKDAY(DATE($AG$5,$AF$4+6,1))=6,1,""))</f>
        <v/>
      </c>
      <c r="AE4" s="26">
        <f>IF(ISNUMBER(AD4),AD4+1,IF(WEEKDAY(DATE($AG$5,$AF$4+6,1))=7,1,""))</f>
        <v>1</v>
      </c>
      <c r="AF4" s="4">
        <v>1</v>
      </c>
      <c r="AG4" s="1">
        <f>'Input Date'!$C$17</f>
        <v>2016</v>
      </c>
      <c r="AJ4">
        <v>2</v>
      </c>
      <c r="AK4" t="s">
        <v>12</v>
      </c>
    </row>
    <row r="5" spans="1:37" ht="9.75" customHeight="1" x14ac:dyDescent="0.2">
      <c r="A5" s="10">
        <f>IF(ISNUMBER(A4),A4+7,G4+1)</f>
        <v>3</v>
      </c>
      <c r="B5" s="25">
        <f t="shared" ref="B5:G5" si="0">IF(ISNUMBER(B4),B4+7,A5+1)</f>
        <v>4</v>
      </c>
      <c r="C5" s="25">
        <f t="shared" si="0"/>
        <v>5</v>
      </c>
      <c r="D5" s="25">
        <f t="shared" si="0"/>
        <v>6</v>
      </c>
      <c r="E5" s="25">
        <f t="shared" si="0"/>
        <v>7</v>
      </c>
      <c r="F5" s="25">
        <f t="shared" si="0"/>
        <v>8</v>
      </c>
      <c r="G5" s="25">
        <f t="shared" si="0"/>
        <v>9</v>
      </c>
      <c r="H5" s="25"/>
      <c r="I5" s="25">
        <f>IF(ISNUMBER(I4),I4+7,O4+1)</f>
        <v>3</v>
      </c>
      <c r="J5" s="25">
        <f t="shared" ref="J5:O5" si="1">IF(ISNUMBER(J4),J4+7,I5+1)</f>
        <v>4</v>
      </c>
      <c r="K5" s="25">
        <f t="shared" si="1"/>
        <v>5</v>
      </c>
      <c r="L5" s="25">
        <f t="shared" si="1"/>
        <v>6</v>
      </c>
      <c r="M5" s="25">
        <f t="shared" si="1"/>
        <v>7</v>
      </c>
      <c r="N5" s="25">
        <f t="shared" si="1"/>
        <v>8</v>
      </c>
      <c r="O5" s="25">
        <f t="shared" si="1"/>
        <v>9</v>
      </c>
      <c r="P5" s="22"/>
      <c r="Q5" s="25">
        <f>IF(ISNUMBER(Q4),Q4+7,W4+1)</f>
        <v>8</v>
      </c>
      <c r="R5" s="25">
        <f t="shared" ref="R5" si="2">IF(ISNUMBER(R4),R4+7,Q5+1)</f>
        <v>9</v>
      </c>
      <c r="S5" s="25">
        <f t="shared" ref="S5" si="3">IF(ISNUMBER(S4),S4+7,R5+1)</f>
        <v>10</v>
      </c>
      <c r="T5" s="25">
        <f t="shared" ref="T5" si="4">IF(ISNUMBER(T4),T4+7,S5+1)</f>
        <v>11</v>
      </c>
      <c r="U5" s="25">
        <f t="shared" ref="U5" si="5">IF(ISNUMBER(U4),U4+7,T5+1)</f>
        <v>12</v>
      </c>
      <c r="V5" s="25">
        <f t="shared" ref="V5" si="6">IF(ISNUMBER(V4),V4+7,U5+1)</f>
        <v>13</v>
      </c>
      <c r="W5" s="25">
        <f t="shared" ref="W5" si="7">IF(ISNUMBER(W4),W4+7,V5+1)</f>
        <v>14</v>
      </c>
      <c r="X5" s="25"/>
      <c r="Y5" s="25">
        <f>IF(ISNUMBER(Y4),Y4+7,AE4+1)</f>
        <v>2</v>
      </c>
      <c r="Z5" s="25">
        <f t="shared" ref="Z5" si="8">IF(ISNUMBER(Z4),Z4+7,Y5+1)</f>
        <v>3</v>
      </c>
      <c r="AA5" s="25">
        <f t="shared" ref="AA5" si="9">IF(ISNUMBER(AA4),AA4+7,Z5+1)</f>
        <v>4</v>
      </c>
      <c r="AB5" s="25">
        <f t="shared" ref="AB5" si="10">IF(ISNUMBER(AB4),AB4+7,AA5+1)</f>
        <v>5</v>
      </c>
      <c r="AC5" s="25">
        <f t="shared" ref="AC5" si="11">IF(ISNUMBER(AC4),AC4+7,AB5+1)</f>
        <v>6</v>
      </c>
      <c r="AD5" s="25">
        <f t="shared" ref="AD5" si="12">IF(ISNUMBER(AD4),AD4+7,AC5+1)</f>
        <v>7</v>
      </c>
      <c r="AE5" s="26">
        <f t="shared" ref="AE5" si="13">IF(ISNUMBER(AE4),AE4+7,AD5+1)</f>
        <v>8</v>
      </c>
      <c r="AF5" s="4" t="s">
        <v>3</v>
      </c>
      <c r="AG5" s="1">
        <f>+AG4+1</f>
        <v>2017</v>
      </c>
      <c r="AJ5">
        <v>3</v>
      </c>
      <c r="AK5" t="s">
        <v>13</v>
      </c>
    </row>
    <row r="6" spans="1:37" ht="9.75" customHeight="1" x14ac:dyDescent="0.2">
      <c r="A6" s="10">
        <f t="shared" ref="A6:G6" si="14">+A5+7</f>
        <v>10</v>
      </c>
      <c r="B6" s="25">
        <f t="shared" si="14"/>
        <v>11</v>
      </c>
      <c r="C6" s="25">
        <f t="shared" si="14"/>
        <v>12</v>
      </c>
      <c r="D6" s="25">
        <f t="shared" si="14"/>
        <v>13</v>
      </c>
      <c r="E6" s="25">
        <f t="shared" si="14"/>
        <v>14</v>
      </c>
      <c r="F6" s="25">
        <f t="shared" si="14"/>
        <v>15</v>
      </c>
      <c r="G6" s="25">
        <f t="shared" si="14"/>
        <v>16</v>
      </c>
      <c r="H6" s="25"/>
      <c r="I6" s="25">
        <f t="shared" ref="I6:O6" si="15">+I5+7</f>
        <v>10</v>
      </c>
      <c r="J6" s="25">
        <f t="shared" si="15"/>
        <v>11</v>
      </c>
      <c r="K6" s="25">
        <f t="shared" si="15"/>
        <v>12</v>
      </c>
      <c r="L6" s="25">
        <f t="shared" si="15"/>
        <v>13</v>
      </c>
      <c r="M6" s="25">
        <f t="shared" si="15"/>
        <v>14</v>
      </c>
      <c r="N6" s="25">
        <f t="shared" si="15"/>
        <v>15</v>
      </c>
      <c r="O6" s="25">
        <f t="shared" si="15"/>
        <v>16</v>
      </c>
      <c r="P6" s="22"/>
      <c r="Q6" s="25">
        <f t="shared" ref="Q6:W6" si="16">+Q5+7</f>
        <v>15</v>
      </c>
      <c r="R6" s="25">
        <f t="shared" si="16"/>
        <v>16</v>
      </c>
      <c r="S6" s="25">
        <f t="shared" si="16"/>
        <v>17</v>
      </c>
      <c r="T6" s="25">
        <f t="shared" si="16"/>
        <v>18</v>
      </c>
      <c r="U6" s="25">
        <f t="shared" si="16"/>
        <v>19</v>
      </c>
      <c r="V6" s="25">
        <f t="shared" si="16"/>
        <v>20</v>
      </c>
      <c r="W6" s="25">
        <f t="shared" si="16"/>
        <v>21</v>
      </c>
      <c r="X6" s="25"/>
      <c r="Y6" s="25">
        <f t="shared" ref="Y6:AE6" si="17">+Y5+7</f>
        <v>9</v>
      </c>
      <c r="Z6" s="25">
        <f t="shared" si="17"/>
        <v>10</v>
      </c>
      <c r="AA6" s="25">
        <f t="shared" si="17"/>
        <v>11</v>
      </c>
      <c r="AB6" s="25">
        <f t="shared" si="17"/>
        <v>12</v>
      </c>
      <c r="AC6" s="25">
        <f t="shared" si="17"/>
        <v>13</v>
      </c>
      <c r="AD6" s="25">
        <f t="shared" si="17"/>
        <v>14</v>
      </c>
      <c r="AE6" s="26">
        <f t="shared" si="17"/>
        <v>15</v>
      </c>
      <c r="AF6" s="4"/>
      <c r="AJ6">
        <v>4</v>
      </c>
      <c r="AK6" t="s">
        <v>14</v>
      </c>
    </row>
    <row r="7" spans="1:37" ht="9.75" customHeight="1" x14ac:dyDescent="0.2">
      <c r="A7" s="10">
        <f t="shared" ref="A7:G8" si="18">IF(MONTH(DATE($AG$4,$AF$4,A6+7))=MONTH(DATE($AG$4,$AF$4,1)),A6+7,"")</f>
        <v>17</v>
      </c>
      <c r="B7" s="25">
        <f t="shared" si="18"/>
        <v>18</v>
      </c>
      <c r="C7" s="25">
        <f t="shared" si="18"/>
        <v>19</v>
      </c>
      <c r="D7" s="25">
        <f t="shared" si="18"/>
        <v>20</v>
      </c>
      <c r="E7" s="25">
        <f t="shared" si="18"/>
        <v>21</v>
      </c>
      <c r="F7" s="25">
        <f t="shared" si="18"/>
        <v>22</v>
      </c>
      <c r="G7" s="25">
        <f t="shared" si="18"/>
        <v>23</v>
      </c>
      <c r="H7" s="25"/>
      <c r="I7" s="25">
        <f t="shared" ref="I7:O7" si="19">IF(MONTH(DATE($AG$4,$AF$4+6,I6+7))=MONTH(DATE($AG$4,$AF$4+6,1)),I6+7,"")</f>
        <v>17</v>
      </c>
      <c r="J7" s="25">
        <f t="shared" si="19"/>
        <v>18</v>
      </c>
      <c r="K7" s="25">
        <f t="shared" si="19"/>
        <v>19</v>
      </c>
      <c r="L7" s="25">
        <f t="shared" si="19"/>
        <v>20</v>
      </c>
      <c r="M7" s="25">
        <f t="shared" si="19"/>
        <v>21</v>
      </c>
      <c r="N7" s="25">
        <f t="shared" si="19"/>
        <v>22</v>
      </c>
      <c r="O7" s="25">
        <f t="shared" si="19"/>
        <v>23</v>
      </c>
      <c r="P7" s="22"/>
      <c r="Q7" s="25">
        <f t="shared" ref="Q7:W8" si="20">IF(MONTH(DATE($AG$5,$AF$4,Q6+7))=MONTH(DATE($AG$5,$AF$4,1)),Q6+7,"")</f>
        <v>22</v>
      </c>
      <c r="R7" s="25">
        <f t="shared" si="20"/>
        <v>23</v>
      </c>
      <c r="S7" s="25">
        <f t="shared" si="20"/>
        <v>24</v>
      </c>
      <c r="T7" s="25">
        <f t="shared" si="20"/>
        <v>25</v>
      </c>
      <c r="U7" s="25">
        <f t="shared" si="20"/>
        <v>26</v>
      </c>
      <c r="V7" s="25">
        <f t="shared" si="20"/>
        <v>27</v>
      </c>
      <c r="W7" s="25">
        <f t="shared" si="20"/>
        <v>28</v>
      </c>
      <c r="X7" s="25"/>
      <c r="Y7" s="25">
        <f t="shared" ref="Y7:AE8" si="21">IF(MONTH(DATE($AG$5,$AF$4+6,Y6+7))=MONTH(DATE($AG$5,$AF$4+6,1)),Y6+7,"")</f>
        <v>16</v>
      </c>
      <c r="Z7" s="25">
        <f t="shared" si="21"/>
        <v>17</v>
      </c>
      <c r="AA7" s="25">
        <f t="shared" si="21"/>
        <v>18</v>
      </c>
      <c r="AB7" s="25">
        <f t="shared" si="21"/>
        <v>19</v>
      </c>
      <c r="AC7" s="25">
        <f t="shared" si="21"/>
        <v>20</v>
      </c>
      <c r="AD7" s="25">
        <f t="shared" si="21"/>
        <v>21</v>
      </c>
      <c r="AE7" s="26">
        <f t="shared" si="21"/>
        <v>22</v>
      </c>
      <c r="AF7" s="4"/>
      <c r="AJ7">
        <v>5</v>
      </c>
      <c r="AK7" t="s">
        <v>15</v>
      </c>
    </row>
    <row r="8" spans="1:37" ht="9" customHeight="1" x14ac:dyDescent="0.2">
      <c r="A8" s="10">
        <f t="shared" si="18"/>
        <v>24</v>
      </c>
      <c r="B8" s="25">
        <f t="shared" si="18"/>
        <v>25</v>
      </c>
      <c r="C8" s="25">
        <f t="shared" si="18"/>
        <v>26</v>
      </c>
      <c r="D8" s="25">
        <f t="shared" si="18"/>
        <v>27</v>
      </c>
      <c r="E8" s="25">
        <f t="shared" si="18"/>
        <v>28</v>
      </c>
      <c r="F8" s="25">
        <f t="shared" si="18"/>
        <v>29</v>
      </c>
      <c r="G8" s="25">
        <f t="shared" si="18"/>
        <v>30</v>
      </c>
      <c r="H8" s="25"/>
      <c r="I8" s="25">
        <f t="shared" ref="I8:N8" si="22">IF(MONTH(DATE($AG$4,$AF$4+6,I7+7))=MONTH(DATE($AG$4,$AF$4+6,1)),I7+7,"")</f>
        <v>24</v>
      </c>
      <c r="J8" s="25">
        <f t="shared" si="22"/>
        <v>25</v>
      </c>
      <c r="K8" s="25">
        <f t="shared" si="22"/>
        <v>26</v>
      </c>
      <c r="L8" s="25">
        <f t="shared" si="22"/>
        <v>27</v>
      </c>
      <c r="M8" s="25">
        <f t="shared" si="22"/>
        <v>28</v>
      </c>
      <c r="N8" s="25">
        <f t="shared" si="22"/>
        <v>29</v>
      </c>
      <c r="O8" s="25">
        <f>IF(MONTH(DATE($AG$4,AF4+6,O7+7))=MONTH(DATE($AG$4,AF4+6,1)),O7+7,"")</f>
        <v>30</v>
      </c>
      <c r="P8" s="22"/>
      <c r="Q8" s="25">
        <f t="shared" si="20"/>
        <v>29</v>
      </c>
      <c r="R8" s="25">
        <f t="shared" si="20"/>
        <v>30</v>
      </c>
      <c r="S8" s="25">
        <f t="shared" si="20"/>
        <v>31</v>
      </c>
      <c r="T8" s="25" t="str">
        <f t="shared" si="20"/>
        <v/>
      </c>
      <c r="U8" s="25" t="str">
        <f t="shared" si="20"/>
        <v/>
      </c>
      <c r="V8" s="25" t="str">
        <f t="shared" si="20"/>
        <v/>
      </c>
      <c r="W8" s="25" t="str">
        <f t="shared" si="20"/>
        <v/>
      </c>
      <c r="X8" s="25"/>
      <c r="Y8" s="25">
        <f t="shared" si="21"/>
        <v>23</v>
      </c>
      <c r="Z8" s="25">
        <f t="shared" si="21"/>
        <v>24</v>
      </c>
      <c r="AA8" s="25">
        <f t="shared" si="21"/>
        <v>25</v>
      </c>
      <c r="AB8" s="25">
        <f t="shared" si="21"/>
        <v>26</v>
      </c>
      <c r="AC8" s="25">
        <f t="shared" si="21"/>
        <v>27</v>
      </c>
      <c r="AD8" s="25">
        <f t="shared" si="21"/>
        <v>28</v>
      </c>
      <c r="AE8" s="26">
        <f t="shared" si="21"/>
        <v>29</v>
      </c>
      <c r="AF8" s="4"/>
      <c r="AJ8">
        <v>6</v>
      </c>
      <c r="AK8" t="s">
        <v>16</v>
      </c>
    </row>
    <row r="9" spans="1:37" ht="9.75" customHeight="1" x14ac:dyDescent="0.2">
      <c r="A9" s="11">
        <f>IF(ISNUMBER(G8),IF(MONTH(DATE($AG$4,$AF$4,A8+7))=$AF$4,A8+7,""),"")</f>
        <v>31</v>
      </c>
      <c r="B9" s="27" t="str">
        <f t="shared" ref="B9:G9" si="23">IF(ISNUMBER(A9),IF(MONTH(DATE($AG$4,$AF$4,B8+7))=$AF$4,B8+7,""),"")</f>
        <v/>
      </c>
      <c r="C9" s="27" t="str">
        <f t="shared" si="23"/>
        <v/>
      </c>
      <c r="D9" s="27" t="str">
        <f t="shared" si="23"/>
        <v/>
      </c>
      <c r="E9" s="27" t="str">
        <f t="shared" si="23"/>
        <v/>
      </c>
      <c r="F9" s="27" t="str">
        <f t="shared" si="23"/>
        <v/>
      </c>
      <c r="G9" s="27" t="str">
        <f t="shared" si="23"/>
        <v/>
      </c>
      <c r="H9" s="25"/>
      <c r="I9" s="27">
        <f>IF(ISNUMBER(O8),IF(MONTH(DATE($AG$4,$AF$4+6,I8+7))=$AF$4+6,I8+7,""),"")</f>
        <v>31</v>
      </c>
      <c r="J9" s="27" t="str">
        <f>IF(ISNUMBER(I9),IF(MONTH(DATE($AG$4,$AF$4+6,J8+7))=$AF$4+6,J8+7,""),"")</f>
        <v/>
      </c>
      <c r="K9" s="27" t="str">
        <f>IF(ISNUMBER(J9),IF(MONTH(DATE($AG$4,$AF$4+6,K8+7))=$AF$4+6,K8+7,""),"")</f>
        <v/>
      </c>
      <c r="L9" s="27" t="str">
        <f>IF(ISNUMBER(K9),IF(MONTH(DATE($AG$4,$AF$4+6,L8+7))=$AF$4+6,L8+7,""),"")</f>
        <v/>
      </c>
      <c r="M9" s="27" t="str">
        <f>IF(ISNUMBER(L9),IF(MONTH(DATE($AG$4,$AF$4+6,M8+7))=$AF$4+6,M8+7,""),"")</f>
        <v/>
      </c>
      <c r="N9" s="27" t="str">
        <f>IF(ISNUMBER(M9),IF(MONTH(DATE($AG$4,$AF$4+6,N8+7))=$AF$4+6,N8+7,""),"")</f>
        <v/>
      </c>
      <c r="O9" s="27" t="str">
        <f>IF(ISNUMBER(N9),IF(MONTH(DATE($AG$4,AF4+6,O8+7))=AF4+6,O8+7,""),"")</f>
        <v/>
      </c>
      <c r="P9" s="22"/>
      <c r="Q9" s="23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6"/>
      <c r="AF9" s="4"/>
      <c r="AJ9">
        <v>7</v>
      </c>
      <c r="AK9" t="s">
        <v>17</v>
      </c>
    </row>
    <row r="10" spans="1:37" ht="9.75" customHeight="1" x14ac:dyDescent="0.2">
      <c r="A10" s="8" t="s">
        <v>18</v>
      </c>
      <c r="B10" s="28"/>
      <c r="C10" s="28"/>
      <c r="D10" s="28"/>
      <c r="E10" s="28"/>
      <c r="F10" s="28"/>
      <c r="G10" s="28"/>
      <c r="H10" s="28"/>
      <c r="I10" s="18" t="s">
        <v>19</v>
      </c>
      <c r="J10" s="28"/>
      <c r="K10" s="28"/>
      <c r="L10" s="28"/>
      <c r="M10" s="28"/>
      <c r="N10" s="28"/>
      <c r="O10" s="28"/>
      <c r="P10" s="22"/>
      <c r="Q10" s="18" t="s">
        <v>18</v>
      </c>
      <c r="R10" s="28"/>
      <c r="S10" s="28"/>
      <c r="T10" s="28"/>
      <c r="U10" s="28"/>
      <c r="V10" s="28"/>
      <c r="W10" s="28"/>
      <c r="X10" s="28"/>
      <c r="Y10" s="18" t="s">
        <v>19</v>
      </c>
      <c r="Z10" s="28"/>
      <c r="AA10" s="28"/>
      <c r="AB10" s="28"/>
      <c r="AC10" s="28"/>
      <c r="AD10" s="28"/>
      <c r="AE10" s="29"/>
      <c r="AF10" s="4"/>
      <c r="AJ10">
        <v>9</v>
      </c>
      <c r="AK10" t="s">
        <v>20</v>
      </c>
    </row>
    <row r="11" spans="1:37" ht="9.75" customHeight="1" x14ac:dyDescent="0.2">
      <c r="A11" s="12" t="s">
        <v>4</v>
      </c>
      <c r="B11" s="30" t="s">
        <v>5</v>
      </c>
      <c r="C11" s="30" t="s">
        <v>6</v>
      </c>
      <c r="D11" s="30" t="s">
        <v>7</v>
      </c>
      <c r="E11" s="30" t="s">
        <v>8</v>
      </c>
      <c r="F11" s="30" t="s">
        <v>9</v>
      </c>
      <c r="G11" s="30" t="s">
        <v>4</v>
      </c>
      <c r="H11" s="30"/>
      <c r="I11" s="30" t="s">
        <v>4</v>
      </c>
      <c r="J11" s="30" t="s">
        <v>5</v>
      </c>
      <c r="K11" s="30" t="s">
        <v>6</v>
      </c>
      <c r="L11" s="30" t="s">
        <v>7</v>
      </c>
      <c r="M11" s="30" t="s">
        <v>8</v>
      </c>
      <c r="N11" s="30" t="s">
        <v>9</v>
      </c>
      <c r="O11" s="30" t="s">
        <v>4</v>
      </c>
      <c r="P11" s="22"/>
      <c r="Q11" s="30" t="s">
        <v>4</v>
      </c>
      <c r="R11" s="30" t="s">
        <v>5</v>
      </c>
      <c r="S11" s="30" t="s">
        <v>6</v>
      </c>
      <c r="T11" s="30" t="s">
        <v>7</v>
      </c>
      <c r="U11" s="30" t="s">
        <v>8</v>
      </c>
      <c r="V11" s="30" t="s">
        <v>9</v>
      </c>
      <c r="W11" s="30" t="s">
        <v>4</v>
      </c>
      <c r="X11" s="30"/>
      <c r="Y11" s="30" t="s">
        <v>4</v>
      </c>
      <c r="Z11" s="30" t="s">
        <v>5</v>
      </c>
      <c r="AA11" s="30" t="s">
        <v>6</v>
      </c>
      <c r="AB11" s="30" t="s">
        <v>7</v>
      </c>
      <c r="AC11" s="30" t="s">
        <v>8</v>
      </c>
      <c r="AD11" s="30" t="s">
        <v>9</v>
      </c>
      <c r="AE11" s="31" t="s">
        <v>4</v>
      </c>
      <c r="AF11" s="4"/>
      <c r="AJ11">
        <v>10</v>
      </c>
      <c r="AK11" t="s">
        <v>21</v>
      </c>
    </row>
    <row r="12" spans="1:37" ht="9" customHeight="1" x14ac:dyDescent="0.2">
      <c r="A12" s="10" t="str">
        <f>IF(WEEKDAY(DATE($AG$4,AF12,1))=1,1,"")</f>
        <v/>
      </c>
      <c r="B12" s="25">
        <f>IF(ISNUMBER(A12),A12+1,IF(WEEKDAY(DATE($AG$4,AF12,1))=2,1,""))</f>
        <v>1</v>
      </c>
      <c r="C12" s="25">
        <f>IF(ISNUMBER(B12),B12+1,IF(WEEKDAY(DATE($AG$4,AF12,1))=3,1,""))</f>
        <v>2</v>
      </c>
      <c r="D12" s="25">
        <f>IF(ISNUMBER(C12),C12+1,IF(WEEKDAY(DATE($AG$4,AF12,1))=4,1,""))</f>
        <v>3</v>
      </c>
      <c r="E12" s="25">
        <f>IF(ISNUMBER(D12),D12+1,IF(WEEKDAY(DATE($AG$4,AF12,1))=5,1,""))</f>
        <v>4</v>
      </c>
      <c r="F12" s="25">
        <f>IF(ISNUMBER(E12),E12+1,IF(WEEKDAY(DATE($AG$4,AF12,1))=6,1,""))</f>
        <v>5</v>
      </c>
      <c r="G12" s="25">
        <f>IF(ISNUMBER(F12),F12+1,IF(WEEKDAY(DATE($AG$4,AF12,1))=7,1,""))</f>
        <v>6</v>
      </c>
      <c r="H12" s="32"/>
      <c r="I12" s="25" t="str">
        <f>IF(WEEKDAY(DATE($AG$4,AF12+6,1))=1,1,"")</f>
        <v/>
      </c>
      <c r="J12" s="25">
        <f>IF(ISNUMBER(I12),I12+1,IF(WEEKDAY(DATE($AG$4,AF12+6,1))=2,1,""))</f>
        <v>1</v>
      </c>
      <c r="K12" s="25">
        <f>IF(ISNUMBER(J12),J12+1,IF(WEEKDAY(DATE($AG$4,AF12+6,1))=3,1,""))</f>
        <v>2</v>
      </c>
      <c r="L12" s="25">
        <f>IF(ISNUMBER(K12),K12+1,IF(WEEKDAY(DATE($AG$4,AF12+6,1))=4,1,""))</f>
        <v>3</v>
      </c>
      <c r="M12" s="25">
        <f>IF(ISNUMBER(L12),L12+1,IF(WEEKDAY(DATE($AG$4,AF12+6,1))=5,1,""))</f>
        <v>4</v>
      </c>
      <c r="N12" s="25">
        <f>IF(ISNUMBER(M12),M12+1,IF(WEEKDAY(DATE($AG$4,AF12+6,1))=6,1,""))</f>
        <v>5</v>
      </c>
      <c r="O12" s="25">
        <f>IF(ISNUMBER(N12),N12+1,IF(WEEKDAY(DATE($AG$4,AF12+6,1))=7,1,""))</f>
        <v>6</v>
      </c>
      <c r="P12" s="22"/>
      <c r="Q12" s="25" t="str">
        <f>IF(WEEKDAY(DATE($AG$5,AF4+1,1))=1,1,"")</f>
        <v/>
      </c>
      <c r="R12" s="25" t="str">
        <f>IF(ISNUMBER(Q12),Q12+1,IF(WEEKDAY(DATE($AG$5,AF4+1,1))=2,1,""))</f>
        <v/>
      </c>
      <c r="S12" s="25" t="str">
        <f>IF(ISNUMBER(R12),R12+1,IF(WEEKDAY(DATE($AG$5,AF4+1,1))=3,1,""))</f>
        <v/>
      </c>
      <c r="T12" s="25">
        <f>IF(ISNUMBER(S12),S12+1,IF(WEEKDAY(DATE($AG$5,AF4+1,1))=4,1,""))</f>
        <v>1</v>
      </c>
      <c r="U12" s="25">
        <f>IF(ISNUMBER(T12),T12+1,IF(WEEKDAY(DATE($AG$5,AF4+1,1))=5,1,""))</f>
        <v>2</v>
      </c>
      <c r="V12" s="25">
        <f>IF(ISNUMBER(U12),U12+1,IF(WEEKDAY(DATE($AG$5,AF4+1,1))=6,1,""))</f>
        <v>3</v>
      </c>
      <c r="W12" s="25">
        <f>IF(ISNUMBER(V12),V12+1,IF(WEEKDAY(DATE($AG$5,AF4+1,1))=7,1,""))</f>
        <v>4</v>
      </c>
      <c r="X12" s="32"/>
      <c r="Y12" s="25" t="str">
        <f>IF(WEEKDAY(DATE($AG$5,AF4+1+6,1))=1,1,"")</f>
        <v/>
      </c>
      <c r="Z12" s="25" t="str">
        <f>IF(ISNUMBER(Y12),Y12+1,IF(WEEKDAY(DATE($AG$5,AF4+1+6,1))=2,1,""))</f>
        <v/>
      </c>
      <c r="AA12" s="25">
        <f>IF(ISNUMBER(Z12),Z12+1,IF(WEEKDAY(DATE($AG$5,AF4+1+6,1))=3,1,""))</f>
        <v>1</v>
      </c>
      <c r="AB12" s="25">
        <f>IF(ISNUMBER(AA12),AA12+1,IF(WEEKDAY(DATE($AG$5,AF4+1+6,1))=4,1,""))</f>
        <v>2</v>
      </c>
      <c r="AC12" s="25">
        <f>IF(ISNUMBER(AB12),AB12+1,IF(WEEKDAY(DATE($AG$5,AF4+1+6,1))=5,1,""))</f>
        <v>3</v>
      </c>
      <c r="AD12" s="25">
        <f>IF(ISNUMBER(AC12),AC12+1,IF(WEEKDAY(DATE($AG$5,AF4+1+6,1))=6,1,""))</f>
        <v>4</v>
      </c>
      <c r="AE12" s="26">
        <f>IF(ISNUMBER(AD12),AD12+1,IF(WEEKDAY(DATE($AG$5,AF4+1+6,1))=7,1,""))</f>
        <v>5</v>
      </c>
      <c r="AF12" s="4">
        <f>+$AF$4+1</f>
        <v>2</v>
      </c>
      <c r="AJ12">
        <v>11</v>
      </c>
      <c r="AK12" t="s">
        <v>22</v>
      </c>
    </row>
    <row r="13" spans="1:37" ht="9.75" customHeight="1" x14ac:dyDescent="0.2">
      <c r="A13" s="10">
        <f>IF(ISNUMBER(A12),A12+7,G12+1)</f>
        <v>7</v>
      </c>
      <c r="B13" s="25">
        <f t="shared" ref="B13:G13" si="24">IF(ISNUMBER(B12),B12+7,A13+1)</f>
        <v>8</v>
      </c>
      <c r="C13" s="25">
        <f t="shared" si="24"/>
        <v>9</v>
      </c>
      <c r="D13" s="25">
        <f t="shared" si="24"/>
        <v>10</v>
      </c>
      <c r="E13" s="25">
        <f t="shared" si="24"/>
        <v>11</v>
      </c>
      <c r="F13" s="25">
        <f t="shared" si="24"/>
        <v>12</v>
      </c>
      <c r="G13" s="25">
        <f t="shared" si="24"/>
        <v>13</v>
      </c>
      <c r="H13" s="25"/>
      <c r="I13" s="25">
        <f>IF(ISNUMBER(I12),I12+7,O12+1)</f>
        <v>7</v>
      </c>
      <c r="J13" s="25">
        <f t="shared" ref="J13:O13" si="25">IF(ISNUMBER(J12),J12+7,I13+1)</f>
        <v>8</v>
      </c>
      <c r="K13" s="25">
        <f t="shared" si="25"/>
        <v>9</v>
      </c>
      <c r="L13" s="25">
        <f t="shared" si="25"/>
        <v>10</v>
      </c>
      <c r="M13" s="25">
        <f t="shared" si="25"/>
        <v>11</v>
      </c>
      <c r="N13" s="25">
        <f t="shared" si="25"/>
        <v>12</v>
      </c>
      <c r="O13" s="25">
        <f t="shared" si="25"/>
        <v>13</v>
      </c>
      <c r="P13" s="22"/>
      <c r="Q13" s="25">
        <f>IF(ISNUMBER(Q12),Q12+7,W12+1)</f>
        <v>5</v>
      </c>
      <c r="R13" s="25">
        <f t="shared" ref="R13" si="26">IF(ISNUMBER(R12),R12+7,Q13+1)</f>
        <v>6</v>
      </c>
      <c r="S13" s="25">
        <f t="shared" ref="S13" si="27">IF(ISNUMBER(S12),S12+7,R13+1)</f>
        <v>7</v>
      </c>
      <c r="T13" s="25">
        <f t="shared" ref="T13" si="28">IF(ISNUMBER(T12),T12+7,S13+1)</f>
        <v>8</v>
      </c>
      <c r="U13" s="25">
        <f t="shared" ref="U13" si="29">IF(ISNUMBER(U12),U12+7,T13+1)</f>
        <v>9</v>
      </c>
      <c r="V13" s="25">
        <f t="shared" ref="V13" si="30">IF(ISNUMBER(V12),V12+7,U13+1)</f>
        <v>10</v>
      </c>
      <c r="W13" s="25">
        <f t="shared" ref="W13" si="31">IF(ISNUMBER(W12),W12+7,V13+1)</f>
        <v>11</v>
      </c>
      <c r="X13" s="25"/>
      <c r="Y13" s="25">
        <f>IF(ISNUMBER(Y12),Y12+7,AE12+1)</f>
        <v>6</v>
      </c>
      <c r="Z13" s="25">
        <f t="shared" ref="Z13" si="32">IF(ISNUMBER(Z12),Z12+7,Y13+1)</f>
        <v>7</v>
      </c>
      <c r="AA13" s="25">
        <f t="shared" ref="AA13" si="33">IF(ISNUMBER(AA12),AA12+7,Z13+1)</f>
        <v>8</v>
      </c>
      <c r="AB13" s="25">
        <f t="shared" ref="AB13" si="34">IF(ISNUMBER(AB12),AB12+7,AA13+1)</f>
        <v>9</v>
      </c>
      <c r="AC13" s="25">
        <f t="shared" ref="AC13" si="35">IF(ISNUMBER(AC12),AC12+7,AB13+1)</f>
        <v>10</v>
      </c>
      <c r="AD13" s="25">
        <f t="shared" ref="AD13" si="36">IF(ISNUMBER(AD12),AD12+7,AC13+1)</f>
        <v>11</v>
      </c>
      <c r="AE13" s="26">
        <f t="shared" ref="AE13" si="37">IF(ISNUMBER(AE12),AE12+7,AD13+1)</f>
        <v>12</v>
      </c>
      <c r="AF13" s="4"/>
      <c r="AJ13">
        <v>12</v>
      </c>
      <c r="AK13" t="s">
        <v>23</v>
      </c>
    </row>
    <row r="14" spans="1:37" ht="9.75" customHeight="1" x14ac:dyDescent="0.2">
      <c r="A14" s="10">
        <f t="shared" ref="A14:G14" si="38">+A13+7</f>
        <v>14</v>
      </c>
      <c r="B14" s="25">
        <f t="shared" si="38"/>
        <v>15</v>
      </c>
      <c r="C14" s="25">
        <f t="shared" si="38"/>
        <v>16</v>
      </c>
      <c r="D14" s="25">
        <f t="shared" si="38"/>
        <v>17</v>
      </c>
      <c r="E14" s="25">
        <f t="shared" si="38"/>
        <v>18</v>
      </c>
      <c r="F14" s="25">
        <f t="shared" si="38"/>
        <v>19</v>
      </c>
      <c r="G14" s="25">
        <f t="shared" si="38"/>
        <v>20</v>
      </c>
      <c r="H14" s="25"/>
      <c r="I14" s="25">
        <f t="shared" ref="I14:O14" si="39">+I13+7</f>
        <v>14</v>
      </c>
      <c r="J14" s="25">
        <f t="shared" si="39"/>
        <v>15</v>
      </c>
      <c r="K14" s="25">
        <f t="shared" si="39"/>
        <v>16</v>
      </c>
      <c r="L14" s="25">
        <f t="shared" si="39"/>
        <v>17</v>
      </c>
      <c r="M14" s="25">
        <f t="shared" si="39"/>
        <v>18</v>
      </c>
      <c r="N14" s="25">
        <f t="shared" si="39"/>
        <v>19</v>
      </c>
      <c r="O14" s="25">
        <f t="shared" si="39"/>
        <v>20</v>
      </c>
      <c r="P14" s="22"/>
      <c r="Q14" s="25">
        <f t="shared" ref="Q14:W14" si="40">+Q13+7</f>
        <v>12</v>
      </c>
      <c r="R14" s="25">
        <f t="shared" si="40"/>
        <v>13</v>
      </c>
      <c r="S14" s="25">
        <f t="shared" si="40"/>
        <v>14</v>
      </c>
      <c r="T14" s="25">
        <f t="shared" si="40"/>
        <v>15</v>
      </c>
      <c r="U14" s="25">
        <f t="shared" si="40"/>
        <v>16</v>
      </c>
      <c r="V14" s="25">
        <f t="shared" si="40"/>
        <v>17</v>
      </c>
      <c r="W14" s="25">
        <f t="shared" si="40"/>
        <v>18</v>
      </c>
      <c r="X14" s="25"/>
      <c r="Y14" s="25">
        <f t="shared" ref="Y14:AE14" si="41">+Y13+7</f>
        <v>13</v>
      </c>
      <c r="Z14" s="25">
        <f t="shared" si="41"/>
        <v>14</v>
      </c>
      <c r="AA14" s="25">
        <f t="shared" si="41"/>
        <v>15</v>
      </c>
      <c r="AB14" s="25">
        <f t="shared" si="41"/>
        <v>16</v>
      </c>
      <c r="AC14" s="25">
        <f t="shared" si="41"/>
        <v>17</v>
      </c>
      <c r="AD14" s="25">
        <f t="shared" si="41"/>
        <v>18</v>
      </c>
      <c r="AE14" s="26">
        <f t="shared" si="41"/>
        <v>19</v>
      </c>
      <c r="AF14" s="4"/>
    </row>
    <row r="15" spans="1:37" ht="9.75" customHeight="1" x14ac:dyDescent="0.2">
      <c r="A15" s="10">
        <f>IF(MONTH(DATE($AG$4,AF12,A14+7))=MONTH(DATE($AG$4,AF12,1)),A14+7,"")</f>
        <v>21</v>
      </c>
      <c r="B15" s="25">
        <f>IF(MONTH(DATE($AG$4,AF12,B14+7))=MONTH(DATE($AG$4,AF12,1)),B14+7,"")</f>
        <v>22</v>
      </c>
      <c r="C15" s="25">
        <f>IF(MONTH(DATE($AG$4,AF12,C14+7))=MONTH(DATE($AG$4,AF12,1)),C14+7,"")</f>
        <v>23</v>
      </c>
      <c r="D15" s="25">
        <f>IF(MONTH(DATE($AG$4,AF12,D14+7))=MONTH(DATE($AG$4,AF12,1)),D14+7,"")</f>
        <v>24</v>
      </c>
      <c r="E15" s="25">
        <f>IF(MONTH(DATE($AG$4,AF12,E14+7))=MONTH(DATE($AG$4,AF12,1)),E14+7,"")</f>
        <v>25</v>
      </c>
      <c r="F15" s="25">
        <f>IF(MONTH(DATE($AG$4,AF12,F14+7))=MONTH(DATE($AG$4,AF12,1)),F14+7,"")</f>
        <v>26</v>
      </c>
      <c r="G15" s="25">
        <f>IF(MONTH(DATE($AG$4,AF12,G14+7))=MONTH(DATE($AG$4,AF12,1)),G14+7,"")</f>
        <v>27</v>
      </c>
      <c r="H15" s="25"/>
      <c r="I15" s="25">
        <f>IF(MONTH(DATE($AG$4,AF12+6,I14+7))=MONTH(DATE($AG$4,AF12+6,1)),I14+7,"")</f>
        <v>21</v>
      </c>
      <c r="J15" s="25">
        <f>IF(MONTH(DATE($AG$4,AF12+6,J14+7))=MONTH(DATE($AG$4,AF12+6,1)),J14+7,"")</f>
        <v>22</v>
      </c>
      <c r="K15" s="25">
        <f>IF(MONTH(DATE($AG$4,AF12+6,K14+7))=MONTH(DATE($AG$4,AF12+6,1)),K14+7,"")</f>
        <v>23</v>
      </c>
      <c r="L15" s="25">
        <f>IF(MONTH(DATE($AG$4,AF12+6,L14+7))=MONTH(DATE($AG$4,AF12+6,1)),L14+7,"")</f>
        <v>24</v>
      </c>
      <c r="M15" s="25">
        <f>IF(MONTH(DATE($AG$4,AF12+6,M14+7))=MONTH(DATE($AG$4,AF12+6,1)),M14+7,"")</f>
        <v>25</v>
      </c>
      <c r="N15" s="25">
        <f>IF(MONTH(DATE($AG$4,AF12+6,N14+7))=MONTH(DATE($AG$4,AF12+6,1)),N14+7,"")</f>
        <v>26</v>
      </c>
      <c r="O15" s="25">
        <f>IF(MONTH(DATE($AG$4,AF12+6,O14+7))=MONTH(DATE($AG$4,AF12+6,1)),O14+7,"")</f>
        <v>27</v>
      </c>
      <c r="P15" s="22"/>
      <c r="Q15" s="25">
        <f>IF(MONTH(DATE($AG$5,AF4+1,Q14+7))=MONTH(DATE($AG$5,AF4+1,1)),Q14+7,"")</f>
        <v>19</v>
      </c>
      <c r="R15" s="25">
        <f>IF(MONTH(DATE($AG$5,AF4+1,R14+7))=MONTH(DATE($AG$5,AF4+1,1)),R14+7,"")</f>
        <v>20</v>
      </c>
      <c r="S15" s="25">
        <f>IF(MONTH(DATE($AG$5,AF4+1,S14+7))=MONTH(DATE($AG$5,AF4+1,1)),S14+7,"")</f>
        <v>21</v>
      </c>
      <c r="T15" s="25">
        <f>IF(MONTH(DATE($AG$5,AF4+1,T14+7))=MONTH(DATE($AG$5,AF4+1,1)),T14+7,"")</f>
        <v>22</v>
      </c>
      <c r="U15" s="25">
        <f>IF(MONTH(DATE($AG$5,AF4+1,U14+7))=MONTH(DATE($AG$5,AF4+1,1)),U14+7,"")</f>
        <v>23</v>
      </c>
      <c r="V15" s="25">
        <f>IF(MONTH(DATE($AG$5,AF4+1,V14+7))=MONTH(DATE($AG$5,AF4+1,1)),V14+7,"")</f>
        <v>24</v>
      </c>
      <c r="W15" s="25">
        <f>IF(MONTH(DATE($AG$5,AF4+1,W14+7))=MONTH(DATE($AG$5,AF4+1,1)),W14+7,"")</f>
        <v>25</v>
      </c>
      <c r="X15" s="25"/>
      <c r="Y15" s="25">
        <f>IF(MONTH(DATE($AG$5,AF4+1+6,Y14+7))=MONTH(DATE($AG$5,AF4+1+6,1)),Y14+7,"")</f>
        <v>20</v>
      </c>
      <c r="Z15" s="25">
        <f>IF(MONTH(DATE($AG$5,AF4+1+6,Z14+7))=MONTH(DATE($AG$5,AF4+1+6,1)),Z14+7,"")</f>
        <v>21</v>
      </c>
      <c r="AA15" s="25">
        <f>IF(MONTH(DATE($AG$5,AF4+1+6,AA14+7))=MONTH(DATE($AG$5,AF4+1+6,1)),AA14+7,"")</f>
        <v>22</v>
      </c>
      <c r="AB15" s="25">
        <f>IF(MONTH(DATE($AG$5,AF4+1+6,AB14+7))=MONTH(DATE($AG$5,AF4+1+6,1)),AB14+7,"")</f>
        <v>23</v>
      </c>
      <c r="AC15" s="25">
        <f>IF(MONTH(DATE($AG$5,AF4+1+6,AC14+7))=MONTH(DATE($AG$5,AF4+1+6,1)),AC14+7,"")</f>
        <v>24</v>
      </c>
      <c r="AD15" s="25">
        <f>IF(MONTH(DATE($AG$5,AF4+1+6,AD14+7))=MONTH(DATE($AG$5,AF4+1+6,1)),AD14+7,"")</f>
        <v>25</v>
      </c>
      <c r="AE15" s="26">
        <f>IF(MONTH(DATE($AG$5,AF4+1+6,AE14+7))=MONTH(DATE($AG$5,AF4+1+6,1)),AE14+7,"")</f>
        <v>26</v>
      </c>
      <c r="AF15" s="4"/>
    </row>
    <row r="16" spans="1:37" ht="9.75" customHeight="1" x14ac:dyDescent="0.2">
      <c r="A16" s="10">
        <f>IF(MONTH(DATE($AG$4,AF12,A15+7))=MONTH(DATE($AG$4,AF12,1)),A15+7,"")</f>
        <v>28</v>
      </c>
      <c r="B16" s="25">
        <f>IF(MONTH(DATE($AG$4,AF12,B15+7))=MONTH(DATE($AG$4,AF12,1)),B15+7,"")</f>
        <v>29</v>
      </c>
      <c r="C16" s="25" t="str">
        <f>IF(MONTH(DATE($AG$4,AF12,C15+7))=MONTH(DATE($AG$4,AF12,1)),C15+7,"")</f>
        <v/>
      </c>
      <c r="D16" s="25" t="str">
        <f>IF(MONTH(DATE($AG$4,AF12,D15+7))=MONTH(DATE($AG$4,AF12,1)),D15+7,"")</f>
        <v/>
      </c>
      <c r="E16" s="25" t="str">
        <f>IF(MONTH(DATE($AG$4,AF12,E15+7))=MONTH(DATE($AG$4,AF12,1)),E15+7,"")</f>
        <v/>
      </c>
      <c r="F16" s="25" t="str">
        <f>IF(MONTH(DATE($AG$4,AF12,F15+7))=MONTH(DATE($AG$4,AF12,1)),F15+7,"")</f>
        <v/>
      </c>
      <c r="G16" s="25" t="str">
        <f>IF(MONTH(DATE($AG$4,AF12,G15+7))=MONTH(DATE($AG$4,AF12,1)),G15+7,"")</f>
        <v/>
      </c>
      <c r="H16" s="25"/>
      <c r="I16" s="25">
        <f>IF(MONTH(DATE($AG$4,AF12+6,I15+7))=MONTH(DATE($AG$4,AF12+6,1)),I15+7,"")</f>
        <v>28</v>
      </c>
      <c r="J16" s="25">
        <f>IF(MONTH(DATE($AG$4,AF12+6,J15+7))=MONTH(DATE($AG$4,AF12+6,1)),J15+7,"")</f>
        <v>29</v>
      </c>
      <c r="K16" s="25">
        <f>IF(MONTH(DATE($AG$4,AF12+6,K15+7))=MONTH(DATE($AG$4,AF12+6,1)),K15+7,"")</f>
        <v>30</v>
      </c>
      <c r="L16" s="25">
        <f>IF(MONTH(DATE($AG$4,AF12+6,L15+7))=MONTH(DATE($AG$4,AF12+6,1)),L15+7,"")</f>
        <v>31</v>
      </c>
      <c r="M16" s="25" t="str">
        <f>IF(MONTH(DATE($AG$4,AF12+6,M15+7))=MONTH(DATE($AG$4,AF12+6,1)),M15+7,"")</f>
        <v/>
      </c>
      <c r="N16" s="25" t="str">
        <f>IF(MONTH(DATE($AG$4,AF12+6,N15+7))=MONTH(DATE($AG$4,AF12+6,1)),N15+7,"")</f>
        <v/>
      </c>
      <c r="O16" s="25" t="str">
        <f>IF(MONTH(DATE($AG$4,AF12+6,O15+7))=MONTH(DATE($AG$4,AF12+6,1)),O15+7,"")</f>
        <v/>
      </c>
      <c r="P16" s="22"/>
      <c r="Q16" s="25">
        <f>IF(MONTH(DATE($AG$5,AF4+1,Q15+7))=MONTH(DATE($AG$5,AF4+1,1)),Q15+7,"")</f>
        <v>26</v>
      </c>
      <c r="R16" s="25">
        <f>IF(MONTH(DATE($AG$5,AF4+1,R15+7))=MONTH(DATE($AG$5,AF4+1,1)),R15+7,"")</f>
        <v>27</v>
      </c>
      <c r="S16" s="25">
        <f>IF(MONTH(DATE($AG$5,AF4+1,S15+7))=MONTH(DATE($AG$5,AF4+1,1)),S15+7,"")</f>
        <v>28</v>
      </c>
      <c r="T16" s="25" t="str">
        <f>IF(MONTH(DATE($AG$5,AF4+1,T15+7))=MONTH(DATE($AG$5,AF4+1,1)),T15+7,"")</f>
        <v/>
      </c>
      <c r="U16" s="25" t="str">
        <f>IF(MONTH(DATE($AG$5,AF4+1,U15+7))=MONTH(DATE($AG$5,AF4+1,1)),U15+7,"")</f>
        <v/>
      </c>
      <c r="V16" s="25" t="str">
        <f>IF(MONTH(DATE($AG$5,AF4+1,V15+7))=MONTH(DATE($AG$5,AF4+1,1)),V15+7,"")</f>
        <v/>
      </c>
      <c r="W16" s="25" t="str">
        <f>IF(MONTH(DATE($AG$5,AF4+1,W15+7))=MONTH(DATE($AG$5,AF4+1,1)),W15+7,"")</f>
        <v/>
      </c>
      <c r="X16" s="25"/>
      <c r="Y16" s="25">
        <f>IF(MONTH(DATE($AG$5,AF4+1+6,Y15+7))=MONTH(DATE($AG$5,AF4+1+6,1)),Y15+7,"")</f>
        <v>27</v>
      </c>
      <c r="Z16" s="25">
        <f>IF(MONTH(DATE($AG$5,AF4+1+6,Z15+7))=MONTH(DATE($AG$5,AF4+1+6,1)),Z15+7,"")</f>
        <v>28</v>
      </c>
      <c r="AA16" s="25">
        <f>IF(MONTH(DATE($AG$5,AF4+1+6,AA15+7))=MONTH(DATE($AG$5,AF4+1+6,1)),AA15+7,"")</f>
        <v>29</v>
      </c>
      <c r="AB16" s="25">
        <f>IF(MONTH(DATE($AG$5,AF4+1+6,AB15+7))=MONTH(DATE($AG$5,AF4+1+6,1)),AB15+7,"")</f>
        <v>30</v>
      </c>
      <c r="AC16" s="25">
        <f>IF(MONTH(DATE($AG$5,AF4+1+6,AC15+7))=MONTH(DATE($AG$5,AF4+1+6,1)),AC15+7,"")</f>
        <v>31</v>
      </c>
      <c r="AD16" s="25" t="str">
        <f>IF(MONTH(DATE($AG$5,AF4+1+6,AD15+7))=MONTH(DATE($AG$5,AF4+1+6,1)),AD15+7,"")</f>
        <v/>
      </c>
      <c r="AE16" s="26" t="str">
        <f>IF(MONTH(DATE($AG$5,AF4+1+6,AE15+7))=MONTH(DATE($AG$5,AF4+1+6,1)),AE15+7,"")</f>
        <v/>
      </c>
      <c r="AF16" s="4"/>
    </row>
    <row r="17" spans="1:33" ht="9.75" customHeight="1" x14ac:dyDescent="0.2">
      <c r="A17" s="11" t="str">
        <f>IF(ISNUMBER(G16),IF(MONTH(DATE($AG$4,AF12,A16+7))=AF12,A16+7,""),"")</f>
        <v/>
      </c>
      <c r="B17" s="27" t="str">
        <f>IF(ISNUMBER(A17),IF(MONTH(DATE($AG$4,AF12,B16+7))=AF12,B16+7,""),"")</f>
        <v/>
      </c>
      <c r="C17" s="27" t="str">
        <f>IF(ISNUMBER(B17),IF(MONTH(DATE($AG$4,AF12,C16+7))=AF12,C16+7,""),"")</f>
        <v/>
      </c>
      <c r="D17" s="27" t="str">
        <f>IF(ISNUMBER(C17),IF(MONTH(DATE($AG$4,AF12,D16+7))=AF12,D16+7,""),"")</f>
        <v/>
      </c>
      <c r="E17" s="27" t="str">
        <f>IF(ISNUMBER(D17),IF(MONTH(DATE($AG$4,AF12,E16+7))=AF12,E16+7,""),"")</f>
        <v/>
      </c>
      <c r="F17" s="27" t="str">
        <f>IF(ISNUMBER(E17),IF(MONTH(DATE($AG$4,AF12,F16+7))=AF12,F16+7,""),"")</f>
        <v/>
      </c>
      <c r="G17" s="27" t="str">
        <f>IF(ISNUMBER(F17),IF(MONTH(DATE($AG$4,AF12,G16+7))=AF12,G16+7,""),"")</f>
        <v/>
      </c>
      <c r="H17" s="25"/>
      <c r="I17" s="27" t="str">
        <f>IF(ISNUMBER(O16),IF(MONTH(DATE($AG$4,AF12+6,I16+7))=AF12+6,I16+7,""),"")</f>
        <v/>
      </c>
      <c r="J17" s="27" t="str">
        <f>IF(ISNUMBER(I17),IF(MONTH(DATE($AG$4,AF12+6,J16+7))=AF12+6,J16+7,""),"")</f>
        <v/>
      </c>
      <c r="K17" s="27" t="str">
        <f>IF(ISNUMBER(J17),IF(MONTH(DATE($AG$4,AF12+6,K16+7))=AF12+6,K16+7,""),"")</f>
        <v/>
      </c>
      <c r="L17" s="27" t="str">
        <f>IF(ISNUMBER(K17),IF(MONTH(DATE($AG$4,AF12+6,L16+7))=AF12+6,L16+7,""),"")</f>
        <v/>
      </c>
      <c r="M17" s="27" t="str">
        <f>IF(ISNUMBER(L17),IF(MONTH(DATE($AG$4,AF12+6,M16+7))=AF12+6,M16+7,""),"")</f>
        <v/>
      </c>
      <c r="N17" s="27" t="str">
        <f>IF(ISNUMBER(M17),IF(MONTH(DATE($AG$4,AF12+6,N16+7))=AF12+6,N16+7,""),"")</f>
        <v/>
      </c>
      <c r="O17" s="27" t="str">
        <f>IF(ISNUMBER(N17),IF(MONTH(DATE($AG$4,AF12+6,O16+7))=AF12+6,O16+7,""),"")</f>
        <v/>
      </c>
      <c r="P17" s="22"/>
      <c r="Q17" s="27" t="str">
        <f>IF(ISNUMBER(W16),IF(MONTH(DATE($AG$4,AV12,Q16+7))=AV12,Q16+7,""),"")</f>
        <v/>
      </c>
      <c r="R17" s="27" t="str">
        <f>IF(ISNUMBER(Q17),IF(MONTH(DATE($AG$4,AV12,R16+7))=AV12,R16+7,""),"")</f>
        <v/>
      </c>
      <c r="S17" s="27" t="str">
        <f>IF(ISNUMBER(R17),IF(MONTH(DATE($AG$4,AV12,S16+7))=AV12,S16+7,""),"")</f>
        <v/>
      </c>
      <c r="T17" s="27" t="str">
        <f>IF(ISNUMBER(S17),IF(MONTH(DATE($AG$4,AV12,T16+7))=AV12,T16+7,""),"")</f>
        <v/>
      </c>
      <c r="U17" s="27" t="str">
        <f>IF(ISNUMBER(T17),IF(MONTH(DATE($AG$4,AV12,U16+7))=AV12,U16+7,""),"")</f>
        <v/>
      </c>
      <c r="V17" s="27" t="str">
        <f>IF(ISNUMBER(U17),IF(MONTH(DATE($AG$4,AV12,V16+7))=AV12,V16+7,""),"")</f>
        <v/>
      </c>
      <c r="W17" s="27" t="str">
        <f>IF(ISNUMBER(V17),IF(MONTH(DATE($AG$4,AV12,W16+7))=AV12,W16+7,""),"")</f>
        <v/>
      </c>
      <c r="X17" s="25"/>
      <c r="Y17" s="27" t="str">
        <f>IF(ISNUMBER(AE16),IF(MONTH(DATE($AG$4,AV12+6,Y16+7))=AV12+6,Y16+7,""),"")</f>
        <v/>
      </c>
      <c r="Z17" s="27" t="str">
        <f>IF(ISNUMBER(Y17),IF(MONTH(DATE($AG$4,AV12+6,Z16+7))=AV12+6,Z16+7,""),"")</f>
        <v/>
      </c>
      <c r="AA17" s="27" t="str">
        <f>IF(ISNUMBER(Z17),IF(MONTH(DATE($AG$4,AV12+6,AA16+7))=AV12+6,AA16+7,""),"")</f>
        <v/>
      </c>
      <c r="AB17" s="27" t="str">
        <f>IF(ISNUMBER(AA17),IF(MONTH(DATE($AG$4,AV12+6,AB16+7))=AV12+6,AB16+7,""),"")</f>
        <v/>
      </c>
      <c r="AC17" s="27" t="str">
        <f>IF(ISNUMBER(AB17),IF(MONTH(DATE($AG$4,AV12+6,AC16+7))=AV12+6,AC16+7,""),"")</f>
        <v/>
      </c>
      <c r="AD17" s="27" t="str">
        <f>IF(ISNUMBER(AC17),IF(MONTH(DATE($AG$4,AV12+6,AD16+7))=AV12+6,AD16+7,""),"")</f>
        <v/>
      </c>
      <c r="AE17" s="33" t="str">
        <f>IF(ISNUMBER(AD17),IF(MONTH(DATE($AG$4,AV12+6,AE16+7))=AV12+6,AE16+7,""),"")</f>
        <v/>
      </c>
      <c r="AF17" s="4"/>
    </row>
    <row r="18" spans="1:33" ht="9.75" customHeight="1" x14ac:dyDescent="0.2">
      <c r="A18" s="8" t="s">
        <v>24</v>
      </c>
      <c r="B18" s="18"/>
      <c r="C18" s="18"/>
      <c r="D18" s="18"/>
      <c r="E18" s="18"/>
      <c r="F18" s="18"/>
      <c r="G18" s="18"/>
      <c r="H18" s="18"/>
      <c r="I18" s="18" t="s">
        <v>25</v>
      </c>
      <c r="J18" s="18"/>
      <c r="K18" s="18"/>
      <c r="L18" s="18"/>
      <c r="M18" s="18"/>
      <c r="N18" s="18"/>
      <c r="O18" s="18"/>
      <c r="P18" s="19" t="s">
        <v>3</v>
      </c>
      <c r="Q18" s="18" t="s">
        <v>24</v>
      </c>
      <c r="R18" s="18"/>
      <c r="S18" s="18"/>
      <c r="T18" s="18"/>
      <c r="U18" s="18"/>
      <c r="V18" s="18"/>
      <c r="W18" s="18"/>
      <c r="X18" s="18"/>
      <c r="Y18" s="76" t="s">
        <v>25</v>
      </c>
      <c r="Z18" s="76"/>
      <c r="AA18" s="76"/>
      <c r="AB18" s="76"/>
      <c r="AC18" s="76"/>
      <c r="AD18" s="76"/>
      <c r="AE18" s="77"/>
      <c r="AF18" s="3"/>
    </row>
    <row r="19" spans="1:33" ht="10.5" customHeight="1" x14ac:dyDescent="0.2">
      <c r="A19" s="9" t="s">
        <v>4</v>
      </c>
      <c r="B19" s="21" t="s">
        <v>5</v>
      </c>
      <c r="C19" s="21" t="s">
        <v>6</v>
      </c>
      <c r="D19" s="21" t="s">
        <v>7</v>
      </c>
      <c r="E19" s="21" t="s">
        <v>8</v>
      </c>
      <c r="F19" s="21" t="s">
        <v>9</v>
      </c>
      <c r="G19" s="21" t="s">
        <v>4</v>
      </c>
      <c r="H19" s="21"/>
      <c r="I19" s="21" t="s">
        <v>4</v>
      </c>
      <c r="J19" s="21" t="s">
        <v>5</v>
      </c>
      <c r="K19" s="21" t="s">
        <v>6</v>
      </c>
      <c r="L19" s="21" t="s">
        <v>7</v>
      </c>
      <c r="M19" s="21" t="s">
        <v>8</v>
      </c>
      <c r="N19" s="21" t="s">
        <v>9</v>
      </c>
      <c r="O19" s="21" t="s">
        <v>4</v>
      </c>
      <c r="P19" s="22"/>
      <c r="Q19" s="21" t="s">
        <v>4</v>
      </c>
      <c r="R19" s="21" t="s">
        <v>5</v>
      </c>
      <c r="S19" s="21" t="s">
        <v>6</v>
      </c>
      <c r="T19" s="21" t="s">
        <v>7</v>
      </c>
      <c r="U19" s="21" t="s">
        <v>8</v>
      </c>
      <c r="V19" s="21" t="s">
        <v>9</v>
      </c>
      <c r="W19" s="21" t="s">
        <v>4</v>
      </c>
      <c r="X19" s="21"/>
      <c r="Y19" s="21" t="s">
        <v>4</v>
      </c>
      <c r="Z19" s="21" t="s">
        <v>5</v>
      </c>
      <c r="AA19" s="21" t="s">
        <v>6</v>
      </c>
      <c r="AB19" s="21" t="s">
        <v>7</v>
      </c>
      <c r="AC19" s="21" t="s">
        <v>8</v>
      </c>
      <c r="AD19" s="21" t="s">
        <v>9</v>
      </c>
      <c r="AE19" s="24" t="s">
        <v>4</v>
      </c>
      <c r="AF19" s="4"/>
    </row>
    <row r="20" spans="1:33" ht="9.75" customHeight="1" x14ac:dyDescent="0.2">
      <c r="A20" s="13" t="str">
        <f>IF(WEEKDAY(DATE($AG$4,AF20,1))=1,1,"")</f>
        <v/>
      </c>
      <c r="B20" s="34" t="str">
        <f>IF(ISNUMBER(A20),A20+1,IF(WEEKDAY(DATE($AG$4,AF20,1))=2,1,""))</f>
        <v/>
      </c>
      <c r="C20" s="34">
        <f>IF(ISNUMBER(B20),B20+1,IF(WEEKDAY(DATE($AG$4,AF20,1))=3,1,""))</f>
        <v>1</v>
      </c>
      <c r="D20" s="34">
        <f>IF(ISNUMBER(C20),C20+1,IF(WEEKDAY(DATE($AG$4,AF20,1))=4,1,""))</f>
        <v>2</v>
      </c>
      <c r="E20" s="34">
        <f>IF(ISNUMBER(D20),D20+1,IF(WEEKDAY(DATE($AG$4,AF20,1))=5,1,""))</f>
        <v>3</v>
      </c>
      <c r="F20" s="34">
        <f>IF(ISNUMBER(E20),E20+1,IF(WEEKDAY(DATE($AG$4,AF20,1))=6,1,""))</f>
        <v>4</v>
      </c>
      <c r="G20" s="34">
        <f>IF(ISNUMBER(F20),F20+1,IF(WEEKDAY(DATE($AG$4,AF20,1))=7,1,""))</f>
        <v>5</v>
      </c>
      <c r="H20" s="34"/>
      <c r="I20" s="34" t="str">
        <f>IF(WEEKDAY(DATE($AG$4,AF20+6,1))=1,1,"")</f>
        <v/>
      </c>
      <c r="J20" s="34" t="str">
        <f>IF(ISNUMBER(I20),I20+1,IF(WEEKDAY(DATE($AG$4,AF20+6,1))=2,1,""))</f>
        <v/>
      </c>
      <c r="K20" s="34" t="str">
        <f>IF(ISNUMBER(J20),J20+1,IF(WEEKDAY(DATE($AG$4,AF20+6,1))=3,1,""))</f>
        <v/>
      </c>
      <c r="L20" s="34" t="str">
        <f>IF(ISNUMBER(K20),K20+1,IF(WEEKDAY(DATE($AG$4,AF20+6,1))=4,1,""))</f>
        <v/>
      </c>
      <c r="M20" s="34">
        <f>IF(ISNUMBER(L20),L20+1,IF(WEEKDAY(DATE($AG$4,AF20+6,1))=5,1,""))</f>
        <v>1</v>
      </c>
      <c r="N20" s="34">
        <f>IF(ISNUMBER(M20),M20+1,IF(WEEKDAY(DATE($AG$4,AF20+6,1))=6,1,""))</f>
        <v>2</v>
      </c>
      <c r="O20" s="34">
        <f>IF(ISNUMBER(N20),N20+1,IF(WEEKDAY(DATE($AG$4,AF20+6,1))=7,1,""))</f>
        <v>3</v>
      </c>
      <c r="P20" s="22"/>
      <c r="Q20" s="34" t="str">
        <f>IF(WEEKDAY(DATE($AG$5,AF12+1,1))=1,1,"")</f>
        <v/>
      </c>
      <c r="R20" s="34" t="str">
        <f>IF(ISNUMBER(Q20),Q20+1,IF(WEEKDAY(DATE($AG$5,AF12+1,1))=2,1,""))</f>
        <v/>
      </c>
      <c r="S20" s="34" t="str">
        <f>IF(ISNUMBER(R20),R20+1,IF(WEEKDAY(DATE($AG$5,AF12+1,1))=3,1,""))</f>
        <v/>
      </c>
      <c r="T20" s="34">
        <f>IF(ISNUMBER(S20),S20+1,IF(WEEKDAY(DATE($AG$5,AF12+1,1))=4,1,""))</f>
        <v>1</v>
      </c>
      <c r="U20" s="34">
        <f>IF(ISNUMBER(T20),T20+1,IF(WEEKDAY(DATE($AG$5,AF12+1,1))=5,1,""))</f>
        <v>2</v>
      </c>
      <c r="V20" s="34">
        <f>IF(ISNUMBER(U20),U20+1,IF(WEEKDAY(DATE($AG$5,AF12+1,1))=6,1,""))</f>
        <v>3</v>
      </c>
      <c r="W20" s="34">
        <f>IF(ISNUMBER(V20),V20+1,IF(WEEKDAY(DATE($AG$5,AF12+1,1))=7,1,""))</f>
        <v>4</v>
      </c>
      <c r="X20" s="34"/>
      <c r="Y20" s="34" t="str">
        <f>IF(WEEKDAY(DATE($AG$5,AF12+1+6,1))=1,1,"")</f>
        <v/>
      </c>
      <c r="Z20" s="34" t="str">
        <f>IF(ISNUMBER(Y20),Y20+1,IF(WEEKDAY(DATE($AG$5,AF12+1+6,1))=2,1,""))</f>
        <v/>
      </c>
      <c r="AA20" s="34" t="str">
        <f>IF(ISNUMBER(Z20),Z20+1,IF(WEEKDAY(DATE($AG$5,AF12+1+6,1))=3,1,""))</f>
        <v/>
      </c>
      <c r="AB20" s="34" t="str">
        <f>IF(ISNUMBER(AA20),AA20+1,IF(WEEKDAY(DATE($AG$5,AF12+1+6,1))=4,1,""))</f>
        <v/>
      </c>
      <c r="AC20" s="34" t="str">
        <f>IF(ISNUMBER(AB20),AB20+1,IF(WEEKDAY(DATE($AG$5,AF12+1+6,1))=5,1,""))</f>
        <v/>
      </c>
      <c r="AD20" s="34">
        <f>IF(ISNUMBER(AC20),AC20+1,IF(WEEKDAY(DATE($AG$5,AF12+1+6,1))=6,1,""))</f>
        <v>1</v>
      </c>
      <c r="AE20" s="35">
        <f>IF(ISNUMBER(AD20),AD20+1,IF(WEEKDAY(DATE($AG$5,AF12+1+6,1))=7,1,""))</f>
        <v>2</v>
      </c>
      <c r="AF20" s="4">
        <f>+AF12+1</f>
        <v>3</v>
      </c>
    </row>
    <row r="21" spans="1:33" ht="9.75" customHeight="1" x14ac:dyDescent="0.2">
      <c r="A21" s="13">
        <f>IF(ISNUMBER(A20),A20+7,G20+1)</f>
        <v>6</v>
      </c>
      <c r="B21" s="34">
        <f t="shared" ref="B21:G21" si="42">IF(ISNUMBER(B20),B20+7,A21+1)</f>
        <v>7</v>
      </c>
      <c r="C21" s="34">
        <f t="shared" si="42"/>
        <v>8</v>
      </c>
      <c r="D21" s="34">
        <f t="shared" si="42"/>
        <v>9</v>
      </c>
      <c r="E21" s="34">
        <f t="shared" si="42"/>
        <v>10</v>
      </c>
      <c r="F21" s="34">
        <f t="shared" si="42"/>
        <v>11</v>
      </c>
      <c r="G21" s="34">
        <f t="shared" si="42"/>
        <v>12</v>
      </c>
      <c r="H21" s="34"/>
      <c r="I21" s="34">
        <f>IF(ISNUMBER(I20),I20+7,O20+1)</f>
        <v>4</v>
      </c>
      <c r="J21" s="34">
        <f t="shared" ref="J21:O21" si="43">IF(ISNUMBER(J20),J20+7,I21+1)</f>
        <v>5</v>
      </c>
      <c r="K21" s="34">
        <f t="shared" si="43"/>
        <v>6</v>
      </c>
      <c r="L21" s="34">
        <f t="shared" si="43"/>
        <v>7</v>
      </c>
      <c r="M21" s="34">
        <f t="shared" si="43"/>
        <v>8</v>
      </c>
      <c r="N21" s="34">
        <f t="shared" si="43"/>
        <v>9</v>
      </c>
      <c r="O21" s="34">
        <f t="shared" si="43"/>
        <v>10</v>
      </c>
      <c r="P21" s="22"/>
      <c r="Q21" s="34">
        <f>IF(ISNUMBER(Q20),Q20+7,W20+1)</f>
        <v>5</v>
      </c>
      <c r="R21" s="34">
        <f t="shared" ref="R21" si="44">IF(ISNUMBER(R20),R20+7,Q21+1)</f>
        <v>6</v>
      </c>
      <c r="S21" s="34">
        <f t="shared" ref="S21" si="45">IF(ISNUMBER(S20),S20+7,R21+1)</f>
        <v>7</v>
      </c>
      <c r="T21" s="34">
        <f t="shared" ref="T21" si="46">IF(ISNUMBER(T20),T20+7,S21+1)</f>
        <v>8</v>
      </c>
      <c r="U21" s="34">
        <f t="shared" ref="U21" si="47">IF(ISNUMBER(U20),U20+7,T21+1)</f>
        <v>9</v>
      </c>
      <c r="V21" s="34">
        <f t="shared" ref="V21" si="48">IF(ISNUMBER(V20),V20+7,U21+1)</f>
        <v>10</v>
      </c>
      <c r="W21" s="34">
        <f t="shared" ref="W21" si="49">IF(ISNUMBER(W20),W20+7,V21+1)</f>
        <v>11</v>
      </c>
      <c r="X21" s="34"/>
      <c r="Y21" s="34">
        <f>IF(ISNUMBER(Y20),Y20+7,AE20+1)</f>
        <v>3</v>
      </c>
      <c r="Z21" s="34">
        <f t="shared" ref="Z21" si="50">IF(ISNUMBER(Z20),Z20+7,Y21+1)</f>
        <v>4</v>
      </c>
      <c r="AA21" s="34">
        <f t="shared" ref="AA21" si="51">IF(ISNUMBER(AA20),AA20+7,Z21+1)</f>
        <v>5</v>
      </c>
      <c r="AB21" s="34">
        <f t="shared" ref="AB21" si="52">IF(ISNUMBER(AB20),AB20+7,AA21+1)</f>
        <v>6</v>
      </c>
      <c r="AC21" s="34">
        <f t="shared" ref="AC21" si="53">IF(ISNUMBER(AC20),AC20+7,AB21+1)</f>
        <v>7</v>
      </c>
      <c r="AD21" s="34">
        <f t="shared" ref="AD21" si="54">IF(ISNUMBER(AD20),AD20+7,AC21+1)</f>
        <v>8</v>
      </c>
      <c r="AE21" s="35">
        <f t="shared" ref="AE21" si="55">IF(ISNUMBER(AE20),AE20+7,AD21+1)</f>
        <v>9</v>
      </c>
      <c r="AF21" s="4" t="s">
        <v>3</v>
      </c>
    </row>
    <row r="22" spans="1:33" ht="9.75" customHeight="1" x14ac:dyDescent="0.2">
      <c r="A22" s="13">
        <f t="shared" ref="A22:G22" si="56">+A21+7</f>
        <v>13</v>
      </c>
      <c r="B22" s="34">
        <f t="shared" si="56"/>
        <v>14</v>
      </c>
      <c r="C22" s="34">
        <f t="shared" si="56"/>
        <v>15</v>
      </c>
      <c r="D22" s="34">
        <f t="shared" si="56"/>
        <v>16</v>
      </c>
      <c r="E22" s="34">
        <f t="shared" si="56"/>
        <v>17</v>
      </c>
      <c r="F22" s="34">
        <f t="shared" si="56"/>
        <v>18</v>
      </c>
      <c r="G22" s="34">
        <f t="shared" si="56"/>
        <v>19</v>
      </c>
      <c r="H22" s="34"/>
      <c r="I22" s="34">
        <f t="shared" ref="I22:O22" si="57">+I21+7</f>
        <v>11</v>
      </c>
      <c r="J22" s="34">
        <f t="shared" si="57"/>
        <v>12</v>
      </c>
      <c r="K22" s="34">
        <f t="shared" si="57"/>
        <v>13</v>
      </c>
      <c r="L22" s="34">
        <f t="shared" si="57"/>
        <v>14</v>
      </c>
      <c r="M22" s="34">
        <f t="shared" si="57"/>
        <v>15</v>
      </c>
      <c r="N22" s="34">
        <f t="shared" si="57"/>
        <v>16</v>
      </c>
      <c r="O22" s="34">
        <f t="shared" si="57"/>
        <v>17</v>
      </c>
      <c r="P22" s="22"/>
      <c r="Q22" s="34">
        <f t="shared" ref="Q22:W22" si="58">+Q21+7</f>
        <v>12</v>
      </c>
      <c r="R22" s="34">
        <f t="shared" si="58"/>
        <v>13</v>
      </c>
      <c r="S22" s="34">
        <f t="shared" si="58"/>
        <v>14</v>
      </c>
      <c r="T22" s="34">
        <f t="shared" si="58"/>
        <v>15</v>
      </c>
      <c r="U22" s="34">
        <f t="shared" si="58"/>
        <v>16</v>
      </c>
      <c r="V22" s="34">
        <f t="shared" si="58"/>
        <v>17</v>
      </c>
      <c r="W22" s="34">
        <f t="shared" si="58"/>
        <v>18</v>
      </c>
      <c r="X22" s="34"/>
      <c r="Y22" s="34">
        <f t="shared" ref="Y22:AE22" si="59">+Y21+7</f>
        <v>10</v>
      </c>
      <c r="Z22" s="34">
        <f t="shared" si="59"/>
        <v>11</v>
      </c>
      <c r="AA22" s="34">
        <f t="shared" si="59"/>
        <v>12</v>
      </c>
      <c r="AB22" s="34">
        <f t="shared" si="59"/>
        <v>13</v>
      </c>
      <c r="AC22" s="34">
        <f t="shared" si="59"/>
        <v>14</v>
      </c>
      <c r="AD22" s="34">
        <f t="shared" si="59"/>
        <v>15</v>
      </c>
      <c r="AE22" s="35">
        <f t="shared" si="59"/>
        <v>16</v>
      </c>
      <c r="AF22" s="4"/>
    </row>
    <row r="23" spans="1:33" ht="9.75" customHeight="1" x14ac:dyDescent="0.2">
      <c r="A23" s="13">
        <f>IF(MONTH(DATE($AG$4,AF20,A22+7))=MONTH(DATE($AG$4,AF20,1)),A22+7,"")</f>
        <v>20</v>
      </c>
      <c r="B23" s="34">
        <f>IF(MONTH(DATE($AG$4,AF20,B22+7))=MONTH(DATE($AG$4,AF20,1)),B22+7,"")</f>
        <v>21</v>
      </c>
      <c r="C23" s="34">
        <f>IF(MONTH(DATE($AG$4,AF20,C22+7))=MONTH(DATE($AG$4,AF20,1)),C22+7,"")</f>
        <v>22</v>
      </c>
      <c r="D23" s="34">
        <f>IF(MONTH(DATE($AG$4,AF20,D22+7))=MONTH(DATE($AG$4,AF20,1)),D22+7,"")</f>
        <v>23</v>
      </c>
      <c r="E23" s="34">
        <f>IF(MONTH(DATE($AG$4,AF20,E22+7))=MONTH(DATE($AG$4,AF20,1)),E22+7,"")</f>
        <v>24</v>
      </c>
      <c r="F23" s="34">
        <f>IF(MONTH(DATE($AG$4,AF20,F22+7))=MONTH(DATE($AG$4,AF20,1)),F22+7,"")</f>
        <v>25</v>
      </c>
      <c r="G23" s="34">
        <f>IF(MONTH(DATE($AG$4,AF20,G22+7))=MONTH(DATE($AG$4,AF20,1)),G22+7,"")</f>
        <v>26</v>
      </c>
      <c r="H23" s="34"/>
      <c r="I23" s="34">
        <f>IF(MONTH(DATE($AG$4,AF20+6,I22+7))=MONTH(DATE($AG$4,AF20+6,1)),I22+7,"")</f>
        <v>18</v>
      </c>
      <c r="J23" s="34">
        <f>IF(MONTH(DATE($AG$4,AF20+6,J22+7))=MONTH(DATE($AG$4,AF20+6,1)),J22+7,"")</f>
        <v>19</v>
      </c>
      <c r="K23" s="34">
        <f>IF(MONTH(DATE($AG$4,AF20+6,K22+7))=MONTH(DATE($AG$4,AF20+6,1)),K22+7,"")</f>
        <v>20</v>
      </c>
      <c r="L23" s="34">
        <f>IF(MONTH(DATE($AG$4,AF20+6,L22+7))=MONTH(DATE($AG$4,AF20+6,1)),L22+7,"")</f>
        <v>21</v>
      </c>
      <c r="M23" s="34">
        <f>IF(MONTH(DATE($AG$4,AF20+6,M22+7))=MONTH(DATE($AG$4,AF20+6,1)),M22+7,"")</f>
        <v>22</v>
      </c>
      <c r="N23" s="34">
        <f>IF(MONTH(DATE($AG$4,AF20+6,N22+7))=MONTH(DATE($AG$4,AF20+6,1)),N22+7,"")</f>
        <v>23</v>
      </c>
      <c r="O23" s="34">
        <f>IF(MONTH(DATE($AG$4,AF20+6,O22+7))=MONTH(DATE($AG$4,AF20+6,1)),O22+7,"")</f>
        <v>24</v>
      </c>
      <c r="P23" s="22"/>
      <c r="Q23" s="34">
        <f>IF(MONTH(DATE($AG$5,AF12+1,Q22+7))=MONTH(DATE($AG$5,AF12+1,1)),Q22+7,"")</f>
        <v>19</v>
      </c>
      <c r="R23" s="34">
        <f>IF(MONTH(DATE($AG$5,AF12+1,R22+7))=MONTH(DATE($AG$5,AF12+1,1)),R22+7,"")</f>
        <v>20</v>
      </c>
      <c r="S23" s="34">
        <f>IF(MONTH(DATE($AG$5,AF12+1,S22+7))=MONTH(DATE($AG$5,AF12+1,1)),S22+7,"")</f>
        <v>21</v>
      </c>
      <c r="T23" s="34">
        <f>IF(MONTH(DATE($AG$5,AF12+1,T22+7))=MONTH(DATE($AG$5,AF12+1,1)),T22+7,"")</f>
        <v>22</v>
      </c>
      <c r="U23" s="34">
        <f>IF(MONTH(DATE($AG$5,AF12+1,U22+7))=MONTH(DATE($AG$5,AF12+1,1)),U22+7,"")</f>
        <v>23</v>
      </c>
      <c r="V23" s="34">
        <f>IF(MONTH(DATE($AG$5,AF12+1,V22+7))=MONTH(DATE($AG$5,AF12+1,1)),V22+7,"")</f>
        <v>24</v>
      </c>
      <c r="W23" s="34">
        <f>IF(MONTH(DATE($AG$5,AF12+1,W22+7))=MONTH(DATE($AG$5,AF12+1,1)),W22+7,"")</f>
        <v>25</v>
      </c>
      <c r="X23" s="34"/>
      <c r="Y23" s="34">
        <f>IF(MONTH(DATE($AG$5,AF12+1+6,Y22+7))=MONTH(DATE($AG$5,AF12+1+6,1)),Y22+7,"")</f>
        <v>17</v>
      </c>
      <c r="Z23" s="34">
        <f>IF(MONTH(DATE($AG$5,AF12+1+6,Z22+7))=MONTH(DATE($AG$5,AF12+1+6,1)),Z22+7,"")</f>
        <v>18</v>
      </c>
      <c r="AA23" s="34">
        <f>IF(MONTH(DATE($AG$5,AF12+1+6,AA22+7))=MONTH(DATE($AG$5,AF12+1+6,1)),AA22+7,"")</f>
        <v>19</v>
      </c>
      <c r="AB23" s="34">
        <f>IF(MONTH(DATE($AG$5,AF12+1+6,AB22+7))=MONTH(DATE($AG$5,AF12+1+6,1)),AB22+7,"")</f>
        <v>20</v>
      </c>
      <c r="AC23" s="34">
        <f>IF(MONTH(DATE($AG$5,AF12+1+6,AC22+7))=MONTH(DATE($AG$5,AF12+1+6,1)),AC22+7,"")</f>
        <v>21</v>
      </c>
      <c r="AD23" s="34">
        <f>IF(MONTH(DATE($AG$5,AF12+1+6,AD22+7))=MONTH(DATE($AG$5,AF12+1+6,1)),AD22+7,"")</f>
        <v>22</v>
      </c>
      <c r="AE23" s="35">
        <f>IF(MONTH(DATE($AG$5,AF12+1+6,AE22+7))=MONTH(DATE($AG$5,AF12+1+6,1)),AE22+7,"")</f>
        <v>23</v>
      </c>
      <c r="AF23" s="4"/>
    </row>
    <row r="24" spans="1:33" ht="11.25" customHeight="1" x14ac:dyDescent="0.2">
      <c r="A24" s="13">
        <f>IF(MONTH(DATE($AG$4,AF20,A23+7))=MONTH(DATE($AG$4,AF20,1)),A23+7,"")</f>
        <v>27</v>
      </c>
      <c r="B24" s="34">
        <f>IF(MONTH(DATE($AG$4,AF20,B23+7))=MONTH(DATE($AG$4,AF20,1)),B23+7,"")</f>
        <v>28</v>
      </c>
      <c r="C24" s="34">
        <f>IF(MONTH(DATE($AG$4,AF20,C23+7))=MONTH(DATE($AG$4,AF20,1)),C23+7,"")</f>
        <v>29</v>
      </c>
      <c r="D24" s="34">
        <f>IF(MONTH(DATE($AG$4,AF20,D23+7))=MONTH(DATE($AG$4,AF20,1)),D23+7,"")</f>
        <v>30</v>
      </c>
      <c r="E24" s="34">
        <f>IF(MONTH(DATE($AG$4,AF20,E23+7))=MONTH(DATE($AG$4,AF20,1)),E23+7,"")</f>
        <v>31</v>
      </c>
      <c r="F24" s="34" t="str">
        <f>IF(MONTH(DATE($AG$4,AF20,F23+7))=MONTH(DATE($AG$4,AF20,1)),F23+7,"")</f>
        <v/>
      </c>
      <c r="G24" s="34" t="str">
        <f>IF(MONTH(DATE($AG$4,AF20,G23+7))=MONTH(DATE($AG$4,AF20,1)),G23+7,"")</f>
        <v/>
      </c>
      <c r="H24" s="34"/>
      <c r="I24" s="34">
        <f>IF(MONTH(DATE($AG$4,AF20+6,I23+7))=MONTH(DATE($AG$4,AF20+6,1)),I23+7,"")</f>
        <v>25</v>
      </c>
      <c r="J24" s="34">
        <f>IF(MONTH(DATE($AG$4,AF20+6,J23+7))=MONTH(DATE($AG$4,AF20+6,1)),J23+7,"")</f>
        <v>26</v>
      </c>
      <c r="K24" s="34">
        <f>IF(MONTH(DATE($AG$4,AF20+6,K23+7))=MONTH(DATE($AG$4,AF20+6,1)),K23+7,"")</f>
        <v>27</v>
      </c>
      <c r="L24" s="34">
        <f>IF(MONTH(DATE($AG$4,AF20+6,L23+7))=MONTH(DATE($AG$4,AF20+6,1)),L23+7,"")</f>
        <v>28</v>
      </c>
      <c r="M24" s="34">
        <f>IF(MONTH(DATE($AG$4,AF20+6,M23+7))=MONTH(DATE($AG$4,AF20+6,1)),M23+7,"")</f>
        <v>29</v>
      </c>
      <c r="N24" s="34">
        <f>IF(MONTH(DATE($AG$4,AF20+6,N23+7))=MONTH(DATE($AG$4,AF20+6,1)),N23+7,"")</f>
        <v>30</v>
      </c>
      <c r="O24" s="34" t="str">
        <f>IF(MONTH(DATE($AG$4,AF20+6,O23+7))=MONTH(DATE($AG$4,AF20+6,1)),O23+7,"")</f>
        <v/>
      </c>
      <c r="P24" s="22"/>
      <c r="Q24" s="34">
        <f>IF(MONTH(DATE($AG$5,AF12+1,Q23+7))=MONTH(DATE($AG$5,AF12+1,1)),Q23+7,"")</f>
        <v>26</v>
      </c>
      <c r="R24" s="34">
        <f>IF(MONTH(DATE($AG$5,AF12+1,R23+7))=MONTH(DATE($AG$5,AF12+1,1)),R23+7,"")</f>
        <v>27</v>
      </c>
      <c r="S24" s="34">
        <f>IF(MONTH(DATE($AG$5,AF12+1,S23+7))=MONTH(DATE($AG$5,AF12+1,1)),S23+7,"")</f>
        <v>28</v>
      </c>
      <c r="T24" s="34">
        <f>IF(MONTH(DATE($AG$5,AF12+1,T23+7))=MONTH(DATE($AG$5,AF12+1,1)),T23+7,"")</f>
        <v>29</v>
      </c>
      <c r="U24" s="34">
        <f>IF(MONTH(DATE($AG$5,AF12+1,U23+7))=MONTH(DATE($AG$5,AF12+1,1)),U23+7,"")</f>
        <v>30</v>
      </c>
      <c r="V24" s="34">
        <f>IF(MONTH(DATE($AG$5,AF12+1,V23+7))=MONTH(DATE($AG$5,AF12+1,1)),V23+7,"")</f>
        <v>31</v>
      </c>
      <c r="W24" s="34" t="str">
        <f>IF(MONTH(DATE($AG$5,AF12+1,W23+7))=MONTH(DATE($AG$5,AF12+1,1)),W23+7,"")</f>
        <v/>
      </c>
      <c r="X24" s="34"/>
      <c r="Y24" s="34">
        <f>IF(MONTH(DATE($AG$5,AF12+1+6,Y23+7))=MONTH(DATE($AG$5,AF12+1+6,1)),Y23+7,"")</f>
        <v>24</v>
      </c>
      <c r="Z24" s="34">
        <f>IF(MONTH(DATE($AG$5,AF12+1+6,Z23+7))=MONTH(DATE($AG$5,AF12+1+6,1)),Z23+7,"")</f>
        <v>25</v>
      </c>
      <c r="AA24" s="34">
        <f>IF(MONTH(DATE($AG$5,AF12+1+6,AA23+7))=MONTH(DATE($AG$5,AF12+1+6,1)),AA23+7,"")</f>
        <v>26</v>
      </c>
      <c r="AB24" s="34">
        <f>IF(MONTH(DATE($AG$5,AF12+1+6,AB23+7))=MONTH(DATE($AG$5,AF12+1+6,1)),AB23+7,"")</f>
        <v>27</v>
      </c>
      <c r="AC24" s="34">
        <f>IF(MONTH(DATE($AG$5,AF12+1+6,AC23+7))=MONTH(DATE($AG$5,AF12+1+6,1)),AC23+7,"")</f>
        <v>28</v>
      </c>
      <c r="AD24" s="34">
        <f>IF(MONTH(DATE($AG$5,AF12+1+6,AD23+7))=MONTH(DATE($AG$5,AF12+1+6,1)),AD23+7,"")</f>
        <v>29</v>
      </c>
      <c r="AE24" s="35">
        <f>IF(MONTH(DATE($AG$5,AF12+1+6,AE23+7))=MONTH(DATE($AG$5,AF12+1+6,1)),AE23+7,"")</f>
        <v>30</v>
      </c>
      <c r="AF24" s="4"/>
    </row>
    <row r="25" spans="1:33" ht="9.75" customHeight="1" x14ac:dyDescent="0.2">
      <c r="A25" s="14" t="str">
        <f>IF(ISNUMBER(G24),IF(MONTH(DATE($AG$4,AF20,A24+7))=AF20,A24+7,""),"")</f>
        <v/>
      </c>
      <c r="B25" s="36" t="str">
        <f>IF(ISNUMBER(A25),IF(MONTH(DATE($AG$4,AF20,B24+7))=AF20,B24+7,""),"")</f>
        <v/>
      </c>
      <c r="C25" s="36" t="str">
        <f>IF(ISNUMBER(B25),IF(MONTH(DATE($AG$4,AF20,C24+7))=AF20,C24+7,""),"")</f>
        <v/>
      </c>
      <c r="D25" s="36" t="str">
        <f>IF(ISNUMBER(C25),IF(MONTH(DATE($AG$4,AF20,D24+7))=AF20,D24+7,""),"")</f>
        <v/>
      </c>
      <c r="E25" s="36" t="str">
        <f>IF(ISNUMBER(D25),IF(MONTH(DATE($AG$4,AF20,E24+7))=AF20,E24+7,""),"")</f>
        <v/>
      </c>
      <c r="F25" s="36" t="str">
        <f>IF(ISNUMBER(E25),IF(MONTH(DATE($AG$4,AF20,F24+7))=AF20,F24+7,""),"")</f>
        <v/>
      </c>
      <c r="G25" s="36" t="str">
        <f>IF(ISNUMBER(F25),IF(MONTH(DATE($AG$4,AF20,G24+7))=AF20,G24+7,""),"")</f>
        <v/>
      </c>
      <c r="H25" s="34"/>
      <c r="I25" s="36" t="str">
        <f>IF(ISNUMBER(O24),IF(MONTH(DATE($AG$4,AF20+6,I24+7))=AF20+6,I24+7,""),"")</f>
        <v/>
      </c>
      <c r="J25" s="36" t="str">
        <f>IF(ISNUMBER(I25),IF(MONTH(DATE($AG$4,AF20+6,J24+7))=AF20+6,J24+7,""),"")</f>
        <v/>
      </c>
      <c r="K25" s="36" t="str">
        <f>IF(ISNUMBER(J25),IF(MONTH(DATE($AG$4,AF20+6,K24+7))=AF20+6,K24+7,""),"")</f>
        <v/>
      </c>
      <c r="L25" s="36" t="str">
        <f>IF(ISNUMBER(K25),IF(MONTH(DATE($AG$4,AF20+6,L24+7))=AF20+6,L24+7,""),"")</f>
        <v/>
      </c>
      <c r="M25" s="36" t="str">
        <f>IF(ISNUMBER(L25),IF(MONTH(DATE($AG$4,AF20+6,M24+7))=AF20+6,M24+7,""),"")</f>
        <v/>
      </c>
      <c r="N25" s="36" t="str">
        <f>IF(ISNUMBER(M25),IF(MONTH(DATE($AG$4,AF20+6,N24+7))=AF20+6,N24+7,""),"")</f>
        <v/>
      </c>
      <c r="O25" s="36" t="str">
        <f>IF(ISNUMBER(N25),IF(MONTH(DATE($AG$4,AF20+6,O24+7))=AF20+6,O24+7,""),"")</f>
        <v/>
      </c>
      <c r="P25" s="22"/>
      <c r="Q25" s="36" t="str">
        <f>IF(ISNUMBER(W24),IF(MONTH(DATE($AG$4,AF12+1,Q24+7))=AF12+1,Q24+7,""),"")</f>
        <v/>
      </c>
      <c r="R25" s="36" t="str">
        <f>IF(ISNUMBER(Q25),IF(MONTH(DATE($AG$4,AF12+1,R24+7))=AF12+1,R24+7,""),"")</f>
        <v/>
      </c>
      <c r="S25" s="36" t="str">
        <f>IF(ISNUMBER(R25),IF(MONTH(DATE($AG$4,AF12+1,S24+7))=AF12+1,S24+7,""),"")</f>
        <v/>
      </c>
      <c r="T25" s="36" t="str">
        <f>IF(ISNUMBER(S25),IF(MONTH(DATE($AG$4,AF12+1,T24+7))=AF12+1,T24+7,""),"")</f>
        <v/>
      </c>
      <c r="U25" s="36" t="str">
        <f>IF(ISNUMBER(T25),IF(MONTH(DATE($AG$4,AF12+1,U24+7))=AF12+1,U24+7,""),"")</f>
        <v/>
      </c>
      <c r="V25" s="36" t="str">
        <f>IF(ISNUMBER(U25),IF(MONTH(DATE($AG$4,AF12+1,V24+7))=AF12+1,V24+7,""),"")</f>
        <v/>
      </c>
      <c r="W25" s="36" t="str">
        <f>IF(ISNUMBER(V25),IF(MONTH(DATE($AG$4,AF12+1,W24+7))=AF12+1,W24+7,""),"")</f>
        <v/>
      </c>
      <c r="X25" s="34"/>
      <c r="Y25" s="36" t="str">
        <f>IF(ISNUMBER(AE24),IF(MONTH(DATE($AG$4,AF12+1+6,Y24+7))=AF12+1+6,Y24+7,""),"")</f>
        <v/>
      </c>
      <c r="Z25" s="36" t="str">
        <f>IF(ISNUMBER(Y25),IF(MONTH(DATE($AG$4,AF12+1+6,Z24+7))=AF12+1+6,Z24+7,""),"")</f>
        <v/>
      </c>
      <c r="AA25" s="36" t="str">
        <f>IF(ISNUMBER(Z25),IF(MONTH(DATE($AG$4,AF12+1+6,AA24+7))=AF12+1+6,AA24+7,""),"")</f>
        <v/>
      </c>
      <c r="AB25" s="36" t="str">
        <f>IF(ISNUMBER(AA25),IF(MONTH(DATE($AG$4,AF12+1+6,AB24+7))=AF12+1+6,AB24+7,""),"")</f>
        <v/>
      </c>
      <c r="AC25" s="36" t="str">
        <f>IF(ISNUMBER(AB25),IF(MONTH(DATE($AG$4,AF12+1+6,AC24+7))=AF12+1+6,AC24+7,""),"")</f>
        <v/>
      </c>
      <c r="AD25" s="36" t="str">
        <f>IF(ISNUMBER(AC25),IF(MONTH(DATE($AG$4,AF12+1+6,AD24+7))=AF12+1+6,AD24+7,""),"")</f>
        <v/>
      </c>
      <c r="AE25" s="37" t="str">
        <f>IF(ISNUMBER(AD25),IF(MONTH(DATE($AG$4,AF12+1+6,AE24+7))=AF12+1+6,AE24+7,""),"")</f>
        <v/>
      </c>
      <c r="AF25" s="4"/>
      <c r="AG25" t="str">
        <f>IF(MONTH(DATE(2003,3,62))=AF20,62,"")</f>
        <v/>
      </c>
    </row>
    <row r="26" spans="1:33" ht="9" customHeight="1" x14ac:dyDescent="0.2">
      <c r="A26" s="8" t="s">
        <v>26</v>
      </c>
      <c r="B26" s="18"/>
      <c r="C26" s="18"/>
      <c r="D26" s="18"/>
      <c r="E26" s="18"/>
      <c r="F26" s="18"/>
      <c r="G26" s="18"/>
      <c r="H26" s="18"/>
      <c r="I26" s="18" t="s">
        <v>27</v>
      </c>
      <c r="J26" s="18"/>
      <c r="K26" s="18"/>
      <c r="L26" s="18"/>
      <c r="M26" s="18"/>
      <c r="N26" s="18"/>
      <c r="O26" s="18"/>
      <c r="P26" s="19" t="s">
        <v>3</v>
      </c>
      <c r="Q26" s="18" t="s">
        <v>26</v>
      </c>
      <c r="R26" s="18"/>
      <c r="S26" s="18"/>
      <c r="T26" s="18"/>
      <c r="U26" s="18"/>
      <c r="V26" s="18"/>
      <c r="W26" s="18"/>
      <c r="X26" s="18"/>
      <c r="Y26" s="76" t="s">
        <v>27</v>
      </c>
      <c r="Z26" s="76"/>
      <c r="AA26" s="76"/>
      <c r="AB26" s="76"/>
      <c r="AC26" s="76"/>
      <c r="AD26" s="76"/>
      <c r="AE26" s="77"/>
      <c r="AF26" s="3"/>
    </row>
    <row r="27" spans="1:33" ht="9.75" customHeight="1" x14ac:dyDescent="0.2">
      <c r="A27" s="9" t="s">
        <v>4</v>
      </c>
      <c r="B27" s="21" t="s">
        <v>5</v>
      </c>
      <c r="C27" s="21" t="s">
        <v>6</v>
      </c>
      <c r="D27" s="21" t="s">
        <v>7</v>
      </c>
      <c r="E27" s="21" t="s">
        <v>8</v>
      </c>
      <c r="F27" s="21" t="s">
        <v>9</v>
      </c>
      <c r="G27" s="21" t="s">
        <v>4</v>
      </c>
      <c r="H27" s="21"/>
      <c r="I27" s="21" t="s">
        <v>4</v>
      </c>
      <c r="J27" s="21" t="s">
        <v>5</v>
      </c>
      <c r="K27" s="21" t="s">
        <v>6</v>
      </c>
      <c r="L27" s="21" t="s">
        <v>7</v>
      </c>
      <c r="M27" s="21" t="s">
        <v>8</v>
      </c>
      <c r="N27" s="21" t="s">
        <v>9</v>
      </c>
      <c r="O27" s="21" t="s">
        <v>4</v>
      </c>
      <c r="P27" s="22"/>
      <c r="Q27" s="21" t="s">
        <v>4</v>
      </c>
      <c r="R27" s="21" t="s">
        <v>5</v>
      </c>
      <c r="S27" s="21" t="s">
        <v>6</v>
      </c>
      <c r="T27" s="21" t="s">
        <v>7</v>
      </c>
      <c r="U27" s="21" t="s">
        <v>8</v>
      </c>
      <c r="V27" s="21" t="s">
        <v>9</v>
      </c>
      <c r="W27" s="21" t="s">
        <v>4</v>
      </c>
      <c r="X27" s="21"/>
      <c r="Y27" s="21" t="s">
        <v>4</v>
      </c>
      <c r="Z27" s="21" t="s">
        <v>5</v>
      </c>
      <c r="AA27" s="21" t="s">
        <v>6</v>
      </c>
      <c r="AB27" s="21" t="s">
        <v>7</v>
      </c>
      <c r="AC27" s="21" t="s">
        <v>8</v>
      </c>
      <c r="AD27" s="21" t="s">
        <v>9</v>
      </c>
      <c r="AE27" s="24" t="s">
        <v>4</v>
      </c>
      <c r="AF27" s="4"/>
    </row>
    <row r="28" spans="1:33" ht="9.75" customHeight="1" x14ac:dyDescent="0.2">
      <c r="A28" s="13" t="str">
        <f>IF(WEEKDAY(DATE($AG$4,AF28,1))=1,1,"")</f>
        <v/>
      </c>
      <c r="B28" s="34" t="str">
        <f>IF(ISNUMBER(A28),A28+1,IF(WEEKDAY(DATE($AG$4,AF28,1))=2,1,""))</f>
        <v/>
      </c>
      <c r="C28" s="34" t="str">
        <f>IF(ISNUMBER(B28),B28+1,IF(WEEKDAY(DATE($AG$4,AF28,1))=3,1,""))</f>
        <v/>
      </c>
      <c r="D28" s="34" t="str">
        <f>IF(ISNUMBER(C28),C28+1,IF(WEEKDAY(DATE($AG$4,AF28,1))=4,1,""))</f>
        <v/>
      </c>
      <c r="E28" s="34" t="str">
        <f>IF(ISNUMBER(D28),D28+1,IF(WEEKDAY(DATE($AG$4,AF28,1))=5,1,""))</f>
        <v/>
      </c>
      <c r="F28" s="34">
        <f>IF(ISNUMBER(E28),E28+1,IF(WEEKDAY(DATE($AG$4,AF28,1))=6,1,""))</f>
        <v>1</v>
      </c>
      <c r="G28" s="34">
        <f>IF(ISNUMBER(F28),F28+1,IF(WEEKDAY(DATE($AG$4,AF28,1))=7,1,""))</f>
        <v>2</v>
      </c>
      <c r="H28" s="34"/>
      <c r="I28" s="34" t="str">
        <f>IF(WEEKDAY(DATE($AG$4,AF28+6,1))=1,1,"")</f>
        <v/>
      </c>
      <c r="J28" s="34" t="str">
        <f>IF(ISNUMBER(I28),I28+1,IF(WEEKDAY(DATE($AG$4,AF28+6,1))=2,1,""))</f>
        <v/>
      </c>
      <c r="K28" s="34" t="str">
        <f>IF(ISNUMBER(J28),J28+1,IF(WEEKDAY(DATE($AG$4,AF28+6,1))=3,1,""))</f>
        <v/>
      </c>
      <c r="L28" s="34" t="str">
        <f>IF(ISNUMBER(K28),K28+1,IF(WEEKDAY(DATE($AG$4,AF28+6,1))=4,1,""))</f>
        <v/>
      </c>
      <c r="M28" s="34" t="str">
        <f>IF(ISNUMBER(L28),L28+1,IF(WEEKDAY(DATE($AG$4,AF28+6,1))=5,1,""))</f>
        <v/>
      </c>
      <c r="N28" s="34" t="str">
        <f>IF(ISNUMBER(M28),M28+1,IF(WEEKDAY(DATE($AG$4,AF28+6,1))=6,1,""))</f>
        <v/>
      </c>
      <c r="O28" s="34">
        <f>IF(ISNUMBER(N28),N28+1,IF(WEEKDAY(DATE($AG$4,AF28+6,1))=7,1,""))</f>
        <v>1</v>
      </c>
      <c r="P28" s="22"/>
      <c r="Q28" s="34" t="str">
        <f>IF(WEEKDAY(DATE($AG$5,AF20+1,1))=1,1,"")</f>
        <v/>
      </c>
      <c r="R28" s="34" t="str">
        <f>IF(ISNUMBER(Q28),Q28+1,IF(WEEKDAY(DATE($AG$5,AF20+1,1))=2,1,""))</f>
        <v/>
      </c>
      <c r="S28" s="34" t="str">
        <f>IF(ISNUMBER(R28),R28+1,IF(WEEKDAY(DATE($AG$5,AF20+1,1))=3,1,""))</f>
        <v/>
      </c>
      <c r="T28" s="34" t="str">
        <f>IF(ISNUMBER(S28),S28+1,IF(WEEKDAY(DATE($AG$5,AF20+1,1))=4,1,""))</f>
        <v/>
      </c>
      <c r="U28" s="34" t="str">
        <f>IF(ISNUMBER(T28),T28+1,IF(WEEKDAY(DATE($AG$5,AF20+1,1))=5,1,""))</f>
        <v/>
      </c>
      <c r="V28" s="34" t="str">
        <f>IF(ISNUMBER(U28),U28+1,IF(WEEKDAY(DATE($AG$5,AF20+1,1))=6,1,""))</f>
        <v/>
      </c>
      <c r="W28" s="34">
        <f>IF(ISNUMBER(V28),V28+1,IF(WEEKDAY(DATE($AG$5,AF20+1,1))=7,1,""))</f>
        <v>1</v>
      </c>
      <c r="X28" s="34"/>
      <c r="Y28" s="34">
        <f>IF(WEEKDAY(DATE($AG$5,AF20+1+6,1))=1,1,"")</f>
        <v>1</v>
      </c>
      <c r="Z28" s="34">
        <f>IF(ISNUMBER(Y28),Y28+1,IF(WEEKDAY(DATE($AG$5,AF20+1+6,1))=2,1,""))</f>
        <v>2</v>
      </c>
      <c r="AA28" s="34">
        <f>IF(ISNUMBER(Z28),Z28+1,IF(WEEKDAY(DATE($AG$5,AF20+1+6,1))=3,1,""))</f>
        <v>3</v>
      </c>
      <c r="AB28" s="34">
        <f>IF(ISNUMBER(AA28),AA28+1,IF(WEEKDAY(DATE($AG$5,AF20+1+6,1))=4,1,""))</f>
        <v>4</v>
      </c>
      <c r="AC28" s="34">
        <f>IF(ISNUMBER(AB28),AB28+1,IF(WEEKDAY(DATE($AG$5,AF20+1+6,1))=5,1,""))</f>
        <v>5</v>
      </c>
      <c r="AD28" s="34">
        <f>IF(ISNUMBER(AC28),AC28+1,IF(WEEKDAY(DATE($AG$5,AF20+1+6,1))=6,1,""))</f>
        <v>6</v>
      </c>
      <c r="AE28" s="35">
        <f>IF(ISNUMBER(AD28),AD28+1,IF(WEEKDAY(DATE($AG$5,AF20+1+6,1))=7,1,""))</f>
        <v>7</v>
      </c>
      <c r="AF28" s="4">
        <f>+AF20+1</f>
        <v>4</v>
      </c>
    </row>
    <row r="29" spans="1:33" ht="9.75" customHeight="1" x14ac:dyDescent="0.2">
      <c r="A29" s="13">
        <f>IF(ISNUMBER(A28),A28+7,G28+1)</f>
        <v>3</v>
      </c>
      <c r="B29" s="34">
        <f t="shared" ref="B29:G29" si="60">IF(ISNUMBER(B28),B28+7,A29+1)</f>
        <v>4</v>
      </c>
      <c r="C29" s="34">
        <f t="shared" si="60"/>
        <v>5</v>
      </c>
      <c r="D29" s="34">
        <f t="shared" si="60"/>
        <v>6</v>
      </c>
      <c r="E29" s="34">
        <f t="shared" si="60"/>
        <v>7</v>
      </c>
      <c r="F29" s="34">
        <f t="shared" si="60"/>
        <v>8</v>
      </c>
      <c r="G29" s="34">
        <f t="shared" si="60"/>
        <v>9</v>
      </c>
      <c r="H29" s="34"/>
      <c r="I29" s="34">
        <f>IF(ISNUMBER(I28),I28+7,O28+1)</f>
        <v>2</v>
      </c>
      <c r="J29" s="34">
        <f t="shared" ref="J29:O29" si="61">IF(ISNUMBER(J28),J28+7,I29+1)</f>
        <v>3</v>
      </c>
      <c r="K29" s="34">
        <f t="shared" si="61"/>
        <v>4</v>
      </c>
      <c r="L29" s="34">
        <f t="shared" si="61"/>
        <v>5</v>
      </c>
      <c r="M29" s="34">
        <f t="shared" si="61"/>
        <v>6</v>
      </c>
      <c r="N29" s="34">
        <f t="shared" si="61"/>
        <v>7</v>
      </c>
      <c r="O29" s="34">
        <f t="shared" si="61"/>
        <v>8</v>
      </c>
      <c r="P29" s="22"/>
      <c r="Q29" s="34">
        <f>IF(ISNUMBER(Q28),Q28+7,W28+1)</f>
        <v>2</v>
      </c>
      <c r="R29" s="34">
        <f t="shared" ref="R29" si="62">IF(ISNUMBER(R28),R28+7,Q29+1)</f>
        <v>3</v>
      </c>
      <c r="S29" s="34">
        <f t="shared" ref="S29" si="63">IF(ISNUMBER(S28),S28+7,R29+1)</f>
        <v>4</v>
      </c>
      <c r="T29" s="34">
        <f t="shared" ref="T29" si="64">IF(ISNUMBER(T28),T28+7,S29+1)</f>
        <v>5</v>
      </c>
      <c r="U29" s="34">
        <f t="shared" ref="U29" si="65">IF(ISNUMBER(U28),U28+7,T29+1)</f>
        <v>6</v>
      </c>
      <c r="V29" s="34">
        <f t="shared" ref="V29" si="66">IF(ISNUMBER(V28),V28+7,U29+1)</f>
        <v>7</v>
      </c>
      <c r="W29" s="34">
        <f t="shared" ref="W29" si="67">IF(ISNUMBER(W28),W28+7,V29+1)</f>
        <v>8</v>
      </c>
      <c r="X29" s="34"/>
      <c r="Y29" s="34">
        <f>IF(ISNUMBER(Y28),Y28+7,AE28+1)</f>
        <v>8</v>
      </c>
      <c r="Z29" s="34">
        <f t="shared" ref="Z29" si="68">IF(ISNUMBER(Z28),Z28+7,Y29+1)</f>
        <v>9</v>
      </c>
      <c r="AA29" s="34">
        <f t="shared" ref="AA29" si="69">IF(ISNUMBER(AA28),AA28+7,Z29+1)</f>
        <v>10</v>
      </c>
      <c r="AB29" s="34">
        <f t="shared" ref="AB29" si="70">IF(ISNUMBER(AB28),AB28+7,AA29+1)</f>
        <v>11</v>
      </c>
      <c r="AC29" s="34">
        <f t="shared" ref="AC29" si="71">IF(ISNUMBER(AC28),AC28+7,AB29+1)</f>
        <v>12</v>
      </c>
      <c r="AD29" s="34">
        <f t="shared" ref="AD29" si="72">IF(ISNUMBER(AD28),AD28+7,AC29+1)</f>
        <v>13</v>
      </c>
      <c r="AE29" s="35">
        <f t="shared" ref="AE29" si="73">IF(ISNUMBER(AE28),AE28+7,AD29+1)</f>
        <v>14</v>
      </c>
      <c r="AF29" s="4" t="s">
        <v>3</v>
      </c>
    </row>
    <row r="30" spans="1:33" ht="9.75" customHeight="1" x14ac:dyDescent="0.2">
      <c r="A30" s="13">
        <f t="shared" ref="A30:G30" si="74">+A29+7</f>
        <v>10</v>
      </c>
      <c r="B30" s="34">
        <f t="shared" si="74"/>
        <v>11</v>
      </c>
      <c r="C30" s="34">
        <f t="shared" si="74"/>
        <v>12</v>
      </c>
      <c r="D30" s="34">
        <f t="shared" si="74"/>
        <v>13</v>
      </c>
      <c r="E30" s="34">
        <f t="shared" si="74"/>
        <v>14</v>
      </c>
      <c r="F30" s="34">
        <f t="shared" si="74"/>
        <v>15</v>
      </c>
      <c r="G30" s="34">
        <f t="shared" si="74"/>
        <v>16</v>
      </c>
      <c r="H30" s="34"/>
      <c r="I30" s="34">
        <f t="shared" ref="I30:O30" si="75">+I29+7</f>
        <v>9</v>
      </c>
      <c r="J30" s="34">
        <f t="shared" si="75"/>
        <v>10</v>
      </c>
      <c r="K30" s="34">
        <f t="shared" si="75"/>
        <v>11</v>
      </c>
      <c r="L30" s="34">
        <f t="shared" si="75"/>
        <v>12</v>
      </c>
      <c r="M30" s="34">
        <f t="shared" si="75"/>
        <v>13</v>
      </c>
      <c r="N30" s="34">
        <f t="shared" si="75"/>
        <v>14</v>
      </c>
      <c r="O30" s="34">
        <f t="shared" si="75"/>
        <v>15</v>
      </c>
      <c r="P30" s="22"/>
      <c r="Q30" s="34">
        <f t="shared" ref="Q30:W30" si="76">+Q29+7</f>
        <v>9</v>
      </c>
      <c r="R30" s="34">
        <f t="shared" si="76"/>
        <v>10</v>
      </c>
      <c r="S30" s="34">
        <f t="shared" si="76"/>
        <v>11</v>
      </c>
      <c r="T30" s="34">
        <f t="shared" si="76"/>
        <v>12</v>
      </c>
      <c r="U30" s="34">
        <f t="shared" si="76"/>
        <v>13</v>
      </c>
      <c r="V30" s="34">
        <f t="shared" si="76"/>
        <v>14</v>
      </c>
      <c r="W30" s="34">
        <f t="shared" si="76"/>
        <v>15</v>
      </c>
      <c r="X30" s="34"/>
      <c r="Y30" s="34">
        <f t="shared" ref="Y30:AE30" si="77">+Y29+7</f>
        <v>15</v>
      </c>
      <c r="Z30" s="34">
        <f t="shared" si="77"/>
        <v>16</v>
      </c>
      <c r="AA30" s="34">
        <f t="shared" si="77"/>
        <v>17</v>
      </c>
      <c r="AB30" s="34">
        <f t="shared" si="77"/>
        <v>18</v>
      </c>
      <c r="AC30" s="34">
        <f t="shared" si="77"/>
        <v>19</v>
      </c>
      <c r="AD30" s="34">
        <f t="shared" si="77"/>
        <v>20</v>
      </c>
      <c r="AE30" s="35">
        <f t="shared" si="77"/>
        <v>21</v>
      </c>
      <c r="AF30" s="4"/>
    </row>
    <row r="31" spans="1:33" ht="9.75" customHeight="1" x14ac:dyDescent="0.2">
      <c r="A31" s="13">
        <f>IF(MONTH(DATE($AG$4,AF28,A30+7))=MONTH(DATE($AG$4,AF28,1)),A30+7,"")</f>
        <v>17</v>
      </c>
      <c r="B31" s="34">
        <f>IF(MONTH(DATE($AG$4,AF28,B30+7))=MONTH(DATE($AG$4,AF28,1)),B30+7,"")</f>
        <v>18</v>
      </c>
      <c r="C31" s="34">
        <f>IF(MONTH(DATE($AG$4,AF28,C30+7))=MONTH(DATE($AG$4,AF28,1)),C30+7,"")</f>
        <v>19</v>
      </c>
      <c r="D31" s="34">
        <f>IF(MONTH(DATE($AG$4,AF28,D30+7))=MONTH(DATE($AG$4,AF28,1)),D30+7,"")</f>
        <v>20</v>
      </c>
      <c r="E31" s="34">
        <f>IF(MONTH(DATE($AG$4,AF28,E30+7))=MONTH(DATE($AG$4,AF28,1)),E30+7,"")</f>
        <v>21</v>
      </c>
      <c r="F31" s="34">
        <f>IF(MONTH(DATE($AG$4,AF28,F30+7))=MONTH(DATE($AG$4,AF28,1)),F30+7,"")</f>
        <v>22</v>
      </c>
      <c r="G31" s="34">
        <f>IF(MONTH(DATE($AG$4,AF28,G30+7))=MONTH(DATE($AG$4,AF28,1)),G30+7,"")</f>
        <v>23</v>
      </c>
      <c r="H31" s="34"/>
      <c r="I31" s="34">
        <f>IF(MONTH(DATE($AG$4,AF28+6,I30+7))=MONTH(DATE($AG$4,AF28+6,1)),I30+7,"")</f>
        <v>16</v>
      </c>
      <c r="J31" s="34">
        <f>IF(MONTH(DATE($AG$4,AF28+6,J30+7))=MONTH(DATE($AG$4,AF28+6,1)),J30+7,"")</f>
        <v>17</v>
      </c>
      <c r="K31" s="34">
        <f>IF(MONTH(DATE($AG$4,AF28+6,K30+7))=MONTH(DATE($AG$4,AF28+6,1)),K30+7,"")</f>
        <v>18</v>
      </c>
      <c r="L31" s="34">
        <f>IF(MONTH(DATE($AG$4,AF28+6,L30+7))=MONTH(DATE($AG$4,AF28+6,1)),L30+7,"")</f>
        <v>19</v>
      </c>
      <c r="M31" s="34">
        <f>IF(MONTH(DATE($AG$4,AF28+6,M30+7))=MONTH(DATE($AG$4,AF28+6,1)),M30+7,"")</f>
        <v>20</v>
      </c>
      <c r="N31" s="34">
        <f>IF(MONTH(DATE($AG$4,AF28+6,N30+7))=MONTH(DATE($AG$4,AF28+6,1)),N30+7,"")</f>
        <v>21</v>
      </c>
      <c r="O31" s="34">
        <f>IF(MONTH(DATE($AG$4,AF28+6,O30+7))=MONTH(DATE($AG$4,AF28+6,1)),O30+7,"")</f>
        <v>22</v>
      </c>
      <c r="P31" s="22"/>
      <c r="Q31" s="34">
        <f>IF(MONTH(DATE($AG$5,AF20+1,Q30+7))=MONTH(DATE($AG$5,AF20+1,1)),Q30+7,"")</f>
        <v>16</v>
      </c>
      <c r="R31" s="34">
        <f>IF(MONTH(DATE($AG$5,AF20+1,R30+7))=MONTH(DATE($AG$5,AF20+1,1)),R30+7,"")</f>
        <v>17</v>
      </c>
      <c r="S31" s="34">
        <f>IF(MONTH(DATE($AG$5,AF20+1,S30+7))=MONTH(DATE($AG$5,AF20+1,1)),S30+7,"")</f>
        <v>18</v>
      </c>
      <c r="T31" s="34">
        <f>IF(MONTH(DATE($AG$5,AF20+1,T30+7))=MONTH(DATE($AG$5,AF20+1,1)),T30+7,"")</f>
        <v>19</v>
      </c>
      <c r="U31" s="34">
        <f>IF(MONTH(DATE($AG$5,AF20+1,U30+7))=MONTH(DATE($AG$5,AF20+1,1)),U30+7,"")</f>
        <v>20</v>
      </c>
      <c r="V31" s="34">
        <f>IF(MONTH(DATE($AG$5,AF20+1,V30+7))=MONTH(DATE($AG$5,AF20+1,1)),V30+7,"")</f>
        <v>21</v>
      </c>
      <c r="W31" s="34">
        <f>IF(MONTH(DATE($AG$5,AF20+1,W30+7))=MONTH(DATE($AG$5,AF20+1,1)),W30+7,"")</f>
        <v>22</v>
      </c>
      <c r="X31" s="34"/>
      <c r="Y31" s="34">
        <f>IF(MONTH(DATE($AG$5,AF20+1+6,Y30+7))=MONTH(DATE($AG$5,AF20+1+6,1)),Y30+7,"")</f>
        <v>22</v>
      </c>
      <c r="Z31" s="34">
        <f>IF(MONTH(DATE($AG$5,AF20+1+6,Z30+7))=MONTH(DATE($AG$5,AF20+1+6,1)),Z30+7,"")</f>
        <v>23</v>
      </c>
      <c r="AA31" s="34">
        <f>IF(MONTH(DATE($AG$5,AF20+1+6,AA30+7))=MONTH(DATE($AG$5,AF20+1+6,1)),AA30+7,"")</f>
        <v>24</v>
      </c>
      <c r="AB31" s="34">
        <f>IF(MONTH(DATE($AG$5,AF20+1+6,AB30+7))=MONTH(DATE($AG$5,AF20+1+6,1)),AB30+7,"")</f>
        <v>25</v>
      </c>
      <c r="AC31" s="34">
        <f>IF(MONTH(DATE($AG$5,AF20+1+6,AC30+7))=MONTH(DATE($AG$5,AF20+1+6,1)),AC30+7,"")</f>
        <v>26</v>
      </c>
      <c r="AD31" s="34">
        <f>IF(MONTH(DATE($AG$5,AF20+1+6,AD30+7))=MONTH(DATE($AG$5,AF20+1+6,1)),AD30+7,"")</f>
        <v>27</v>
      </c>
      <c r="AE31" s="35">
        <f>IF(MONTH(DATE($AG$5,AF20+1+6,AE30+7))=MONTH(DATE($AG$5,AF20+1+6,1)),AE30+7,"")</f>
        <v>28</v>
      </c>
      <c r="AF31" s="4"/>
    </row>
    <row r="32" spans="1:33" ht="9.75" customHeight="1" x14ac:dyDescent="0.2">
      <c r="A32" s="13">
        <f>IF(MONTH(DATE($AG$4,AF28,A31+7))=MONTH(DATE($AG$4,AF28,1)),A31+7,"")</f>
        <v>24</v>
      </c>
      <c r="B32" s="34">
        <f>IF(MONTH(DATE($AG$4,AF28,B31+7))=MONTH(DATE($AG$4,AF28,1)),B31+7,"")</f>
        <v>25</v>
      </c>
      <c r="C32" s="34">
        <f>IF(MONTH(DATE($AG$4,AF28,C31+7))=MONTH(DATE($AG$4,AF28,1)),C31+7,"")</f>
        <v>26</v>
      </c>
      <c r="D32" s="34">
        <f>IF(MONTH(DATE($AG$4,AF28,D31+7))=MONTH(DATE($AG$4,AF28,1)),D31+7,"")</f>
        <v>27</v>
      </c>
      <c r="E32" s="34">
        <f>IF(MONTH(DATE($AG$4,AF28,E31+7))=MONTH(DATE($AG$4,AF28,1)),E31+7,"")</f>
        <v>28</v>
      </c>
      <c r="F32" s="34">
        <f>IF(MONTH(DATE($AG$4,AF28,F31+7))=MONTH(DATE($AG$4,AF28,1)),F31+7,"")</f>
        <v>29</v>
      </c>
      <c r="G32" s="34">
        <f>IF(MONTH(DATE($AG$4,AF28,G31+7))=MONTH(DATE($AG$4,AF28,1)),G31+7,"")</f>
        <v>30</v>
      </c>
      <c r="H32" s="34"/>
      <c r="I32" s="34">
        <f>IF(MONTH(DATE($AG$4,AF28+6,I31+7))=MONTH(DATE($AG$4,AF28+6,1)),I31+7,"")</f>
        <v>23</v>
      </c>
      <c r="J32" s="34">
        <f>IF(MONTH(DATE($AG$4,AF28+6,J31+7))=MONTH(DATE($AG$4,AF28+6,1)),J31+7,"")</f>
        <v>24</v>
      </c>
      <c r="K32" s="34">
        <f>IF(MONTH(DATE($AG$4,AF28+6,K31+7))=MONTH(DATE($AG$4,AF28+6,1)),K31+7,"")</f>
        <v>25</v>
      </c>
      <c r="L32" s="34">
        <f>IF(MONTH(DATE($AG$4,AF28+6,L31+7))=MONTH(DATE($AG$4,AF28+6,1)),L31+7,"")</f>
        <v>26</v>
      </c>
      <c r="M32" s="34">
        <f>IF(MONTH(DATE($AG$4,AF28+6,M31+7))=MONTH(DATE($AG$4,AF28+6,1)),M31+7,"")</f>
        <v>27</v>
      </c>
      <c r="N32" s="34">
        <f>IF(MONTH(DATE($AG$4,AF28+6,N31+7))=MONTH(DATE($AG$4,AF28+6,1)),N31+7,"")</f>
        <v>28</v>
      </c>
      <c r="O32" s="34">
        <f>IF(MONTH(DATE($AG$4,AF28+6,O31+7))=MONTH(DATE($AG$4,AF28+6,1)),O31+7,"")</f>
        <v>29</v>
      </c>
      <c r="P32" s="22"/>
      <c r="Q32" s="34">
        <f>IF(MONTH(DATE($AG$5,AF20+1,Q31+7))=MONTH(DATE($AG$5,AF20+1,1)),Q31+7,"")</f>
        <v>23</v>
      </c>
      <c r="R32" s="34">
        <f>IF(MONTH(DATE($AG$5,AF20+1,R31+7))=MONTH(DATE($AG$5,AF20+1,1)),R31+7,"")</f>
        <v>24</v>
      </c>
      <c r="S32" s="34">
        <f>IF(MONTH(DATE($AG$5,AF20+1,S31+7))=MONTH(DATE($AG$5,AF20+1,1)),S31+7,"")</f>
        <v>25</v>
      </c>
      <c r="T32" s="34">
        <f>IF(MONTH(DATE($AG$5,AF20+1,T31+7))=MONTH(DATE($AG$5,AF20+1,1)),T31+7,"")</f>
        <v>26</v>
      </c>
      <c r="U32" s="34">
        <f>IF(MONTH(DATE($AG$5,AF20+1,U31+7))=MONTH(DATE($AG$5,AF20+1,1)),U31+7,"")</f>
        <v>27</v>
      </c>
      <c r="V32" s="34">
        <f>IF(MONTH(DATE($AG$5,AF20+1,V31+7))=MONTH(DATE($AG$5,AF20+1,1)),V31+7,"")</f>
        <v>28</v>
      </c>
      <c r="W32" s="34">
        <f>IF(MONTH(DATE($AG$5,AF20+1,W31+7))=MONTH(DATE($AG$5,AF20+1,1)),W31+7,"")</f>
        <v>29</v>
      </c>
      <c r="X32" s="34"/>
      <c r="Y32" s="34">
        <f>IF(MONTH(DATE($AG$5,AF20+1+6,Y31+7))=MONTH(DATE($AG$5,AF20+1+6,1)),Y31+7,"")</f>
        <v>29</v>
      </c>
      <c r="Z32" s="34">
        <f>IF(MONTH(DATE($AG$5,AF20+1+6,Z31+7))=MONTH(DATE($AG$5,AF20+1+6,1)),Z31+7,"")</f>
        <v>30</v>
      </c>
      <c r="AA32" s="34">
        <f>IF(MONTH(DATE($AG$5,AF20+1+6,AA31+7))=MONTH(DATE($AG$5,AF20+1+6,1)),AA31+7,"")</f>
        <v>31</v>
      </c>
      <c r="AB32" s="34" t="str">
        <f>IF(MONTH(DATE($AG$5,AF20+1+6,AB31+7))=MONTH(DATE($AG$5,AF20+1+6,1)),AB31+7,"")</f>
        <v/>
      </c>
      <c r="AC32" s="34" t="str">
        <f>IF(MONTH(DATE($AG$5,AF20+1+6,AC31+7))=MONTH(DATE($AG$5,AF20+1+6,1)),AC31+7,"")</f>
        <v/>
      </c>
      <c r="AD32" s="34" t="str">
        <f>IF(MONTH(DATE($AG$5,AF20+1+6,AD31+7))=MONTH(DATE($AG$5,AF20+1+6,1)),AD31+7,"")</f>
        <v/>
      </c>
      <c r="AE32" s="35" t="str">
        <f>IF(MONTH(DATE($AG$5,AF20+1+6,AE31+7))=MONTH(DATE($AG$5,AF20+1+6,1)),AE31+7,"")</f>
        <v/>
      </c>
      <c r="AF32" s="4"/>
    </row>
    <row r="33" spans="1:32" ht="9.75" customHeight="1" x14ac:dyDescent="0.2">
      <c r="A33" s="14" t="str">
        <f>IF(ISNUMBER(G32),IF(MONTH(DATE($AG$4,AF28,A32+7))=AF28,A32+7,""),"")</f>
        <v/>
      </c>
      <c r="B33" s="36" t="str">
        <f>IF(ISNUMBER(A33),IF(MONTH(DATE($AG$4,AF28,B32+7))=AF28,B32+7,""),"")</f>
        <v/>
      </c>
      <c r="C33" s="36" t="str">
        <f>IF(ISNUMBER(B33),IF(MONTH(DATE($AG$4,AF28,C32+7))=AF28,C32+7,""),"")</f>
        <v/>
      </c>
      <c r="D33" s="36" t="str">
        <f>IF(ISNUMBER(C33),IF(MONTH(DATE($AG$4,AF28,D32+7))=AF28,D32+7,""),"")</f>
        <v/>
      </c>
      <c r="E33" s="36" t="str">
        <f>IF(ISNUMBER(D33),IF(MONTH(DATE($AG$4,AF28,E32+7))=AF28,E32+7,""),"")</f>
        <v/>
      </c>
      <c r="F33" s="36" t="str">
        <f>IF(ISNUMBER(E33),IF(MONTH(DATE($AG$4,AF28,F32+7))=AF28,F32+7,""),"")</f>
        <v/>
      </c>
      <c r="G33" s="36" t="str">
        <f>IF(ISNUMBER(F33),IF(MONTH(DATE($AG$4,AF28,G32+7))=AF28,G32+7,""),"")</f>
        <v/>
      </c>
      <c r="H33" s="34"/>
      <c r="I33" s="36">
        <f>IF(ISNUMBER(O32),IF(MONTH(DATE($AG$4,AF28+6,I32+7))=AF28+6,I32+7,""),"")</f>
        <v>30</v>
      </c>
      <c r="J33" s="36">
        <f>IF(ISNUMBER(I33),IF(MONTH(DATE($AG$4,AF28+6,J32+7))=AF28+6,J32+7,""),"")</f>
        <v>31</v>
      </c>
      <c r="K33" s="36" t="str">
        <f>IF(ISNUMBER(J33),IF(MONTH(DATE($AG$4,AF28+6,K32+7))=AF28+6,K32+7,""),"")</f>
        <v/>
      </c>
      <c r="L33" s="36" t="str">
        <f>IF(ISNUMBER(K33),IF(MONTH(DATE($AG$4,AF28+6,L32+7))=AF28+6,L32+7,""),"")</f>
        <v/>
      </c>
      <c r="M33" s="36" t="str">
        <f>IF(ISNUMBER(L33),IF(MONTH(DATE($AG$4,AF28+6,M32+7))=AF28+6,M32+7,""),"")</f>
        <v/>
      </c>
      <c r="N33" s="36" t="str">
        <f>IF(ISNUMBER(M33),IF(MONTH(DATE($AG$4,AF28+6,N32+7))=AF28+6,N32+7,""),"")</f>
        <v/>
      </c>
      <c r="O33" s="36" t="str">
        <f>IF(ISNUMBER(N33),IF(MONTH(DATE($AG$4,AF28+6,O32+7))=AF28+6,O32+7,""),"")</f>
        <v/>
      </c>
      <c r="P33" s="22"/>
      <c r="Q33" s="36">
        <f>IF(ISNUMBER(W32),IF(MONTH(DATE($AG$4,AF20+1,Q32+7))=AF20+1,Q32+7,""),"")</f>
        <v>30</v>
      </c>
      <c r="R33" s="36" t="str">
        <f>IF(ISNUMBER(Q33),IF(MONTH(DATE($AG$4,AF20+1,R32+7))=AF20+1,R32+7,""),"")</f>
        <v/>
      </c>
      <c r="S33" s="36" t="str">
        <f>IF(ISNUMBER(R33),IF(MONTH(DATE($AG$4,AF20+1,S32+7))=AF20+1,S32+7,""),"")</f>
        <v/>
      </c>
      <c r="T33" s="36" t="str">
        <f>IF(ISNUMBER(S33),IF(MONTH(DATE($AG$4,AF20+1,T32+7))=AF20+1,T32+7,""),"")</f>
        <v/>
      </c>
      <c r="U33" s="36" t="str">
        <f>IF(ISNUMBER(T33),IF(MONTH(DATE($AG$4,AF20+1,U32+7))=AF20+1,U32+7,""),"")</f>
        <v/>
      </c>
      <c r="V33" s="36" t="str">
        <f>IF(ISNUMBER(U33),IF(MONTH(DATE($AG$4,AF20+1,V32+7))=AF20+1,V32+7,""),"")</f>
        <v/>
      </c>
      <c r="W33" s="36" t="str">
        <f>IF(ISNUMBER(V33),IF(MONTH(DATE($AG$4,AF20+1,W32+7))=AF20+1,W32+7,""),"")</f>
        <v/>
      </c>
      <c r="X33" s="34"/>
      <c r="Y33" s="36" t="str">
        <f>IF(ISNUMBER(AE32),IF(MONTH(DATE($AG$4,AF20+1+6,Y32+7))=AF20+1+6,Y32+7,""),"")</f>
        <v/>
      </c>
      <c r="Z33" s="36" t="str">
        <f>IF(ISNUMBER(Y33),IF(MONTH(DATE($AG$4,AF20+1+6,Z32+7))=AF20+1+6,Z32+7,""),"")</f>
        <v/>
      </c>
      <c r="AA33" s="36" t="str">
        <f>IF(ISNUMBER(Z33),IF(MONTH(DATE($AG$4,AF20+1+6,AA32+7))=AF20+1+6,AA32+7,""),"")</f>
        <v/>
      </c>
      <c r="AB33" s="36" t="str">
        <f>IF(ISNUMBER(AA33),IF(MONTH(DATE($AG$4,AF20+1+6,AB32+7))=AF20+1+6,AB32+7,""),"")</f>
        <v/>
      </c>
      <c r="AC33" s="36" t="str">
        <f>IF(ISNUMBER(AB33),IF(MONTH(DATE($AG$4,AF20+1+6,AC32+7))=AF20+1+6,AC32+7,""),"")</f>
        <v/>
      </c>
      <c r="AD33" s="36" t="str">
        <f>IF(ISNUMBER(AC33),IF(MONTH(DATE($AG$4,AF20+1+6,AD32+7))=AF20+1+6,AD32+7,""),"")</f>
        <v/>
      </c>
      <c r="AE33" s="37" t="str">
        <f>IF(ISNUMBER(AD33),IF(MONTH(DATE($AG$4,AF20+1+6,AE32+7))=AF20+1+6,AE32+7,""),"")</f>
        <v/>
      </c>
      <c r="AF33" s="4"/>
    </row>
    <row r="34" spans="1:32" ht="9" customHeight="1" x14ac:dyDescent="0.2">
      <c r="A34" s="8" t="s">
        <v>28</v>
      </c>
      <c r="B34" s="18"/>
      <c r="C34" s="18"/>
      <c r="D34" s="18"/>
      <c r="E34" s="18"/>
      <c r="F34" s="18"/>
      <c r="G34" s="18"/>
      <c r="H34" s="18"/>
      <c r="I34" s="18" t="s">
        <v>29</v>
      </c>
      <c r="J34" s="18"/>
      <c r="K34" s="18"/>
      <c r="L34" s="18"/>
      <c r="M34" s="18"/>
      <c r="N34" s="18"/>
      <c r="O34" s="18"/>
      <c r="P34" s="19" t="s">
        <v>3</v>
      </c>
      <c r="Q34" s="18" t="s">
        <v>28</v>
      </c>
      <c r="R34" s="18"/>
      <c r="S34" s="18"/>
      <c r="T34" s="18"/>
      <c r="U34" s="18"/>
      <c r="V34" s="18"/>
      <c r="W34" s="18"/>
      <c r="X34" s="18"/>
      <c r="Y34" s="76" t="s">
        <v>29</v>
      </c>
      <c r="Z34" s="76"/>
      <c r="AA34" s="76"/>
      <c r="AB34" s="76"/>
      <c r="AC34" s="76"/>
      <c r="AD34" s="76"/>
      <c r="AE34" s="77"/>
      <c r="AF34" s="3"/>
    </row>
    <row r="35" spans="1:32" ht="9.75" customHeight="1" x14ac:dyDescent="0.2">
      <c r="A35" s="9" t="s">
        <v>4</v>
      </c>
      <c r="B35" s="21" t="s">
        <v>5</v>
      </c>
      <c r="C35" s="21" t="s">
        <v>6</v>
      </c>
      <c r="D35" s="21" t="s">
        <v>7</v>
      </c>
      <c r="E35" s="21" t="s">
        <v>8</v>
      </c>
      <c r="F35" s="21" t="s">
        <v>9</v>
      </c>
      <c r="G35" s="21" t="s">
        <v>4</v>
      </c>
      <c r="H35" s="21"/>
      <c r="I35" s="21" t="s">
        <v>4</v>
      </c>
      <c r="J35" s="21" t="s">
        <v>5</v>
      </c>
      <c r="K35" s="21" t="s">
        <v>6</v>
      </c>
      <c r="L35" s="21" t="s">
        <v>7</v>
      </c>
      <c r="M35" s="21" t="s">
        <v>8</v>
      </c>
      <c r="N35" s="21" t="s">
        <v>9</v>
      </c>
      <c r="O35" s="21" t="s">
        <v>4</v>
      </c>
      <c r="P35" s="22"/>
      <c r="Q35" s="21" t="s">
        <v>4</v>
      </c>
      <c r="R35" s="21" t="s">
        <v>5</v>
      </c>
      <c r="S35" s="21" t="s">
        <v>6</v>
      </c>
      <c r="T35" s="21" t="s">
        <v>7</v>
      </c>
      <c r="U35" s="21" t="s">
        <v>8</v>
      </c>
      <c r="V35" s="21" t="s">
        <v>9</v>
      </c>
      <c r="W35" s="21" t="s">
        <v>4</v>
      </c>
      <c r="X35" s="21"/>
      <c r="Y35" s="21" t="s">
        <v>4</v>
      </c>
      <c r="Z35" s="21" t="s">
        <v>5</v>
      </c>
      <c r="AA35" s="21" t="s">
        <v>6</v>
      </c>
      <c r="AB35" s="21" t="s">
        <v>7</v>
      </c>
      <c r="AC35" s="21" t="s">
        <v>8</v>
      </c>
      <c r="AD35" s="21" t="s">
        <v>9</v>
      </c>
      <c r="AE35" s="24" t="s">
        <v>4</v>
      </c>
      <c r="AF35" s="4"/>
    </row>
    <row r="36" spans="1:32" ht="9" customHeight="1" x14ac:dyDescent="0.2">
      <c r="A36" s="10">
        <f>IF(WEEKDAY(DATE($AG$4,AF36,1))=1,1,"")</f>
        <v>1</v>
      </c>
      <c r="B36" s="25">
        <f>IF(ISNUMBER(A36),A36+1,IF(WEEKDAY(DATE($AG$4,AF36,1))=2,1,""))</f>
        <v>2</v>
      </c>
      <c r="C36" s="25">
        <f>IF(ISNUMBER(B36),B36+1,IF(WEEKDAY(DATE($AG$4,AF36,1))=3,1,""))</f>
        <v>3</v>
      </c>
      <c r="D36" s="25">
        <f>IF(ISNUMBER(C36),C36+1,IF(WEEKDAY(DATE($AG$4,AF36,1))=4,1,""))</f>
        <v>4</v>
      </c>
      <c r="E36" s="25">
        <f>IF(ISNUMBER(D36),D36+1,IF(WEEKDAY(DATE($AG$4,AF36,1))=5,1,""))</f>
        <v>5</v>
      </c>
      <c r="F36" s="25">
        <f>IF(ISNUMBER(E36),E36+1,IF(WEEKDAY(DATE($AG$4,AF36,1))=6,1,""))</f>
        <v>6</v>
      </c>
      <c r="G36" s="25">
        <f>IF(ISNUMBER(F36),F36+1,IF(WEEKDAY(DATE($AG$4,AF36,1))=7,1,""))</f>
        <v>7</v>
      </c>
      <c r="H36" s="25"/>
      <c r="I36" s="25" t="str">
        <f>IF(WEEKDAY(DATE($AG$4,AF36+6,1))=1,1,"")</f>
        <v/>
      </c>
      <c r="J36" s="25" t="str">
        <f>IF(ISNUMBER(I36),I36+1,IF(WEEKDAY(DATE($AG$4,AF36+6,1))=2,1,""))</f>
        <v/>
      </c>
      <c r="K36" s="25">
        <f>IF(ISNUMBER(J36),J36+1,IF(WEEKDAY(DATE($AG$4,AF36+6,1))=3,1,""))</f>
        <v>1</v>
      </c>
      <c r="L36" s="25">
        <f>IF(ISNUMBER(K36),K36+1,IF(WEEKDAY(DATE($AG$4,AF36+6,1))=4,1,""))</f>
        <v>2</v>
      </c>
      <c r="M36" s="25">
        <f>IF(ISNUMBER(L36),L36+1,IF(WEEKDAY(DATE($AG$4,AF36+6,1))=5,1,""))</f>
        <v>3</v>
      </c>
      <c r="N36" s="25">
        <f>IF(ISNUMBER(M36),M36+1,IF(WEEKDAY(DATE($AG$4,AF36+6,1))=6,1,""))</f>
        <v>4</v>
      </c>
      <c r="O36" s="25">
        <f>IF(ISNUMBER(N36),N36+1,IF(WEEKDAY(DATE($AG$4,AF36+6,1))=7,1,""))</f>
        <v>5</v>
      </c>
      <c r="P36" s="22"/>
      <c r="Q36" s="34" t="str">
        <f>IF(WEEKDAY(DATE($AG$5,AF28+1,1))=1,1,"")</f>
        <v/>
      </c>
      <c r="R36" s="34">
        <f>IF(ISNUMBER(Q36),Q36+1,IF(WEEKDAY(DATE($AG$5,AF28+1,1))=2,1,""))</f>
        <v>1</v>
      </c>
      <c r="S36" s="34">
        <f>IF(ISNUMBER(R36),R36+1,IF(WEEKDAY(DATE($AG$5,AF28+1,1))=3,1,""))</f>
        <v>2</v>
      </c>
      <c r="T36" s="34">
        <f>IF(ISNUMBER(S36),S36+1,IF(WEEKDAY(DATE($AG$5,AF28+1,1))=4,1,""))</f>
        <v>3</v>
      </c>
      <c r="U36" s="34">
        <f>IF(ISNUMBER(T36),T36+1,IF(WEEKDAY(DATE($AG$5,AF28+1,1))=5,1,""))</f>
        <v>4</v>
      </c>
      <c r="V36" s="34">
        <f>IF(ISNUMBER(U36),U36+1,IF(WEEKDAY(DATE($AG$5,AF28+1,1))=6,1,""))</f>
        <v>5</v>
      </c>
      <c r="W36" s="34">
        <f>IF(ISNUMBER(V36),V36+1,IF(WEEKDAY(DATE($AG$5,AF28+1,1))=7,1,""))</f>
        <v>6</v>
      </c>
      <c r="X36" s="34"/>
      <c r="Y36" s="34" t="str">
        <f>IF(WEEKDAY(DATE($AG$5,AF28+1+6,1))=1,1,"")</f>
        <v/>
      </c>
      <c r="Z36" s="34" t="str">
        <f>IF(ISNUMBER(Y36),Y36+1,IF(WEEKDAY(DATE($AG$5,AF28+1+6,1))=2,1,""))</f>
        <v/>
      </c>
      <c r="AA36" s="34" t="str">
        <f>IF(ISNUMBER(Z36),Z36+1,IF(WEEKDAY(DATE($AG$5,AF28+1+6,1))=3,1,""))</f>
        <v/>
      </c>
      <c r="AB36" s="34">
        <f>IF(ISNUMBER(AA36),AA36+1,IF(WEEKDAY(DATE($AG$5,AF28+1+6,1))=4,1,""))</f>
        <v>1</v>
      </c>
      <c r="AC36" s="34">
        <f>IF(ISNUMBER(AB36),AB36+1,IF(WEEKDAY(DATE($AG$5,AF28+1+6,1))=5,1,""))</f>
        <v>2</v>
      </c>
      <c r="AD36" s="34">
        <f>IF(ISNUMBER(AC36),AC36+1,IF(WEEKDAY(DATE($AG$5,AF28+1+6,1))=6,1,""))</f>
        <v>3</v>
      </c>
      <c r="AE36" s="35">
        <f>IF(ISNUMBER(AD36),AD36+1,IF(WEEKDAY(DATE($AG$5,AF28+1+6,1))=7,1,""))</f>
        <v>4</v>
      </c>
      <c r="AF36" s="4">
        <f>+AF28+1</f>
        <v>5</v>
      </c>
    </row>
    <row r="37" spans="1:32" ht="9" customHeight="1" x14ac:dyDescent="0.2">
      <c r="A37" s="10">
        <f>IF(ISNUMBER(A36),A36+7,G36+1)</f>
        <v>8</v>
      </c>
      <c r="B37" s="25">
        <f t="shared" ref="B37:G37" si="78">IF(ISNUMBER(B36),B36+7,A37+1)</f>
        <v>9</v>
      </c>
      <c r="C37" s="25">
        <f t="shared" si="78"/>
        <v>10</v>
      </c>
      <c r="D37" s="25">
        <f t="shared" si="78"/>
        <v>11</v>
      </c>
      <c r="E37" s="25">
        <f t="shared" si="78"/>
        <v>12</v>
      </c>
      <c r="F37" s="25">
        <f t="shared" si="78"/>
        <v>13</v>
      </c>
      <c r="G37" s="25">
        <f t="shared" si="78"/>
        <v>14</v>
      </c>
      <c r="H37" s="25"/>
      <c r="I37" s="25">
        <f>IF(ISNUMBER(I36),I36+7,O36+1)</f>
        <v>6</v>
      </c>
      <c r="J37" s="25">
        <f t="shared" ref="J37:O37" si="79">IF(ISNUMBER(J36),J36+7,I37+1)</f>
        <v>7</v>
      </c>
      <c r="K37" s="25">
        <f t="shared" si="79"/>
        <v>8</v>
      </c>
      <c r="L37" s="25">
        <f t="shared" si="79"/>
        <v>9</v>
      </c>
      <c r="M37" s="25">
        <f t="shared" si="79"/>
        <v>10</v>
      </c>
      <c r="N37" s="25">
        <f t="shared" si="79"/>
        <v>11</v>
      </c>
      <c r="O37" s="25">
        <f t="shared" si="79"/>
        <v>12</v>
      </c>
      <c r="P37" s="22"/>
      <c r="Q37" s="34">
        <f>IF(ISNUMBER(Q36),Q36+7,W36+1)</f>
        <v>7</v>
      </c>
      <c r="R37" s="34">
        <f t="shared" ref="R37" si="80">IF(ISNUMBER(R36),R36+7,Q37+1)</f>
        <v>8</v>
      </c>
      <c r="S37" s="34">
        <f t="shared" ref="S37" si="81">IF(ISNUMBER(S36),S36+7,R37+1)</f>
        <v>9</v>
      </c>
      <c r="T37" s="34">
        <f t="shared" ref="T37" si="82">IF(ISNUMBER(T36),T36+7,S37+1)</f>
        <v>10</v>
      </c>
      <c r="U37" s="34">
        <f t="shared" ref="U37" si="83">IF(ISNUMBER(U36),U36+7,T37+1)</f>
        <v>11</v>
      </c>
      <c r="V37" s="34">
        <f t="shared" ref="V37" si="84">IF(ISNUMBER(V36),V36+7,U37+1)</f>
        <v>12</v>
      </c>
      <c r="W37" s="34">
        <f t="shared" ref="W37" si="85">IF(ISNUMBER(W36),W36+7,V37+1)</f>
        <v>13</v>
      </c>
      <c r="X37" s="34"/>
      <c r="Y37" s="34">
        <f>IF(ISNUMBER(Y36),Y36+7,AE36+1)</f>
        <v>5</v>
      </c>
      <c r="Z37" s="34">
        <f t="shared" ref="Z37" si="86">IF(ISNUMBER(Z36),Z36+7,Y37+1)</f>
        <v>6</v>
      </c>
      <c r="AA37" s="34">
        <f t="shared" ref="AA37" si="87">IF(ISNUMBER(AA36),AA36+7,Z37+1)</f>
        <v>7</v>
      </c>
      <c r="AB37" s="34">
        <f t="shared" ref="AB37" si="88">IF(ISNUMBER(AB36),AB36+7,AA37+1)</f>
        <v>8</v>
      </c>
      <c r="AC37" s="34">
        <f t="shared" ref="AC37" si="89">IF(ISNUMBER(AC36),AC36+7,AB37+1)</f>
        <v>9</v>
      </c>
      <c r="AD37" s="34">
        <f t="shared" ref="AD37" si="90">IF(ISNUMBER(AD36),AD36+7,AC37+1)</f>
        <v>10</v>
      </c>
      <c r="AE37" s="35">
        <f t="shared" ref="AE37" si="91">IF(ISNUMBER(AE36),AE36+7,AD37+1)</f>
        <v>11</v>
      </c>
      <c r="AF37" s="4" t="s">
        <v>3</v>
      </c>
    </row>
    <row r="38" spans="1:32" ht="9" customHeight="1" x14ac:dyDescent="0.2">
      <c r="A38" s="10">
        <f t="shared" ref="A38:G38" si="92">+A37+7</f>
        <v>15</v>
      </c>
      <c r="B38" s="25">
        <f t="shared" si="92"/>
        <v>16</v>
      </c>
      <c r="C38" s="25">
        <f t="shared" si="92"/>
        <v>17</v>
      </c>
      <c r="D38" s="25">
        <f t="shared" si="92"/>
        <v>18</v>
      </c>
      <c r="E38" s="25">
        <f t="shared" si="92"/>
        <v>19</v>
      </c>
      <c r="F38" s="25">
        <f t="shared" si="92"/>
        <v>20</v>
      </c>
      <c r="G38" s="25">
        <f t="shared" si="92"/>
        <v>21</v>
      </c>
      <c r="H38" s="25"/>
      <c r="I38" s="25">
        <f t="shared" ref="I38:O38" si="93">+I37+7</f>
        <v>13</v>
      </c>
      <c r="J38" s="25">
        <f t="shared" si="93"/>
        <v>14</v>
      </c>
      <c r="K38" s="25">
        <f t="shared" si="93"/>
        <v>15</v>
      </c>
      <c r="L38" s="25">
        <f t="shared" si="93"/>
        <v>16</v>
      </c>
      <c r="M38" s="25">
        <f t="shared" si="93"/>
        <v>17</v>
      </c>
      <c r="N38" s="25">
        <f t="shared" si="93"/>
        <v>18</v>
      </c>
      <c r="O38" s="25">
        <f t="shared" si="93"/>
        <v>19</v>
      </c>
      <c r="P38" s="22"/>
      <c r="Q38" s="34">
        <f t="shared" ref="Q38:W38" si="94">+Q37+7</f>
        <v>14</v>
      </c>
      <c r="R38" s="34">
        <f t="shared" si="94"/>
        <v>15</v>
      </c>
      <c r="S38" s="34">
        <f t="shared" si="94"/>
        <v>16</v>
      </c>
      <c r="T38" s="34">
        <f t="shared" si="94"/>
        <v>17</v>
      </c>
      <c r="U38" s="34">
        <f t="shared" si="94"/>
        <v>18</v>
      </c>
      <c r="V38" s="34">
        <f t="shared" si="94"/>
        <v>19</v>
      </c>
      <c r="W38" s="34">
        <f t="shared" si="94"/>
        <v>20</v>
      </c>
      <c r="X38" s="34"/>
      <c r="Y38" s="34">
        <f t="shared" ref="Y38:AE38" si="95">+Y37+7</f>
        <v>12</v>
      </c>
      <c r="Z38" s="34">
        <f t="shared" si="95"/>
        <v>13</v>
      </c>
      <c r="AA38" s="34">
        <f t="shared" si="95"/>
        <v>14</v>
      </c>
      <c r="AB38" s="34">
        <f t="shared" si="95"/>
        <v>15</v>
      </c>
      <c r="AC38" s="34">
        <f t="shared" si="95"/>
        <v>16</v>
      </c>
      <c r="AD38" s="34">
        <f t="shared" si="95"/>
        <v>17</v>
      </c>
      <c r="AE38" s="35">
        <f t="shared" si="95"/>
        <v>18</v>
      </c>
      <c r="AF38" s="4"/>
    </row>
    <row r="39" spans="1:32" ht="9" customHeight="1" x14ac:dyDescent="0.2">
      <c r="A39" s="10">
        <f>IF(MONTH(DATE($AG$4,AF36,A38+7))=MONTH(DATE($AG$4,AF36,1)),A38+7,"")</f>
        <v>22</v>
      </c>
      <c r="B39" s="25">
        <f>IF(MONTH(DATE($AG$4,AF36,B38+7))=MONTH(DATE($AG$4,AF36,1)),B38+7,"")</f>
        <v>23</v>
      </c>
      <c r="C39" s="25">
        <f>IF(MONTH(DATE($AG$4,AF36,C38+7))=MONTH(DATE($AG$4,AF36,1)),C38+7,"")</f>
        <v>24</v>
      </c>
      <c r="D39" s="25">
        <f>IF(MONTH(DATE($AG$4,AF36,D38+7))=MONTH(DATE($AG$4,AF36,1)),D38+7,"")</f>
        <v>25</v>
      </c>
      <c r="E39" s="25">
        <f>IF(MONTH(DATE($AG$4,AF36,E38+7))=MONTH(DATE($AG$4,AF36,1)),E38+7,"")</f>
        <v>26</v>
      </c>
      <c r="F39" s="25">
        <f>IF(MONTH(DATE($AG$4,AF36,F38+7))=MONTH(DATE($AG$4,AF36,1)),F38+7,"")</f>
        <v>27</v>
      </c>
      <c r="G39" s="25">
        <f>IF(MONTH(DATE($AG$4,AF36,G38+7))=MONTH(DATE($AG$4,AF36,1)),G38+7,"")</f>
        <v>28</v>
      </c>
      <c r="H39" s="25"/>
      <c r="I39" s="25">
        <f>IF(MONTH(DATE($AG$4,AF36+6,I38+7))=MONTH(DATE($AG$4,AF36+6,1)),I38+7,"")</f>
        <v>20</v>
      </c>
      <c r="J39" s="25">
        <f>IF(MONTH(DATE($AG$4,AF36+6,J38+7))=MONTH(DATE($AG$4,AF36+6,1)),J38+7,"")</f>
        <v>21</v>
      </c>
      <c r="K39" s="25">
        <f>IF(MONTH(DATE($AG$4,AF36+6,K38+7))=MONTH(DATE($AG$4,AF36+6,1)),K38+7,"")</f>
        <v>22</v>
      </c>
      <c r="L39" s="25">
        <f>IF(MONTH(DATE($AG$4,AF36+6,L38+7))=MONTH(DATE($AG$4,AF36+6,1)),L38+7,"")</f>
        <v>23</v>
      </c>
      <c r="M39" s="25">
        <f>IF(MONTH(DATE($AG$4,AF36+6,M38+7))=MONTH(DATE($AG$4,AF36+6,1)),M38+7,"")</f>
        <v>24</v>
      </c>
      <c r="N39" s="25">
        <f>IF(MONTH(DATE($AG$4,AF36+6,N38+7))=MONTH(DATE($AG$4,AF36+6,1)),N38+7,"")</f>
        <v>25</v>
      </c>
      <c r="O39" s="25">
        <f>IF(MONTH(DATE($AG$4,AF36+6,O38+7))=MONTH(DATE($AG$4,AF36+6,1)),O38+7,"")</f>
        <v>26</v>
      </c>
      <c r="P39" s="22"/>
      <c r="Q39" s="34">
        <f>IF(MONTH(DATE($AG$5,AF28+1,Q38+7))=MONTH(DATE($AG$5,AF28+1,1)),Q38+7,"")</f>
        <v>21</v>
      </c>
      <c r="R39" s="34">
        <f>IF(MONTH(DATE($AG$5,AF28+1,R38+7))=MONTH(DATE($AG$5,AF28+1,1)),R38+7,"")</f>
        <v>22</v>
      </c>
      <c r="S39" s="34">
        <f>IF(MONTH(DATE($AG$5,AF28+1,S38+7))=MONTH(DATE($AG$5,AF28+1,1)),S38+7,"")</f>
        <v>23</v>
      </c>
      <c r="T39" s="34">
        <f>IF(MONTH(DATE($AG$5,AF28+1,T38+7))=MONTH(DATE($AG$5,AF28+1,1)),T38+7,"")</f>
        <v>24</v>
      </c>
      <c r="U39" s="34">
        <f>IF(MONTH(DATE($AG$5,AF28+1,U38+7))=MONTH(DATE($AG$5,AF28+1,1)),U38+7,"")</f>
        <v>25</v>
      </c>
      <c r="V39" s="34">
        <f>IF(MONTH(DATE($AG$5,AF28+1,V38+7))=MONTH(DATE($AG$5,AF28+1,1)),V38+7,"")</f>
        <v>26</v>
      </c>
      <c r="W39" s="34">
        <f>IF(MONTH(DATE($AG$5,AF28+1,W38+7))=MONTH(DATE($AG$5,AF28+1,1)),W38+7,"")</f>
        <v>27</v>
      </c>
      <c r="X39" s="34"/>
      <c r="Y39" s="34">
        <f>IF(MONTH(DATE($AG$5,AF28+1+6,Y38+7))=MONTH(DATE($AG$5,AF28+1+6,1)),Y38+7,"")</f>
        <v>19</v>
      </c>
      <c r="Z39" s="34">
        <f>IF(MONTH(DATE($AG$5,AF28+1+6,Z38+7))=MONTH(DATE($AG$5,AF28+1+6,1)),Z38+7,"")</f>
        <v>20</v>
      </c>
      <c r="AA39" s="34">
        <f>IF(MONTH(DATE($AG$5,AF28+1+6,AA38+7))=MONTH(DATE($AG$5,AF28+1+6,1)),AA38+7,"")</f>
        <v>21</v>
      </c>
      <c r="AB39" s="34">
        <f>IF(MONTH(DATE($AG$5,AF28+1+6,AB38+7))=MONTH(DATE($AG$5,AF28+1+6,1)),AB38+7,"")</f>
        <v>22</v>
      </c>
      <c r="AC39" s="34">
        <f>IF(MONTH(DATE($AG$5,AF28+1+6,AC38+7))=MONTH(DATE($AG$5,AF28+1+6,1)),AC38+7,"")</f>
        <v>23</v>
      </c>
      <c r="AD39" s="34">
        <f>IF(MONTH(DATE($AG$5,AF28+1+6,AD38+7))=MONTH(DATE($AG$5,AF28+1+6,1)),AD38+7,"")</f>
        <v>24</v>
      </c>
      <c r="AE39" s="35">
        <f>IF(MONTH(DATE($AG$5,AF28+1+6,AE38+7))=MONTH(DATE($AG$5,AF28+1+6,1)),AE38+7,"")</f>
        <v>25</v>
      </c>
      <c r="AF39" s="4"/>
    </row>
    <row r="40" spans="1:32" ht="9.75" customHeight="1" x14ac:dyDescent="0.2">
      <c r="A40" s="10">
        <f>IF(MONTH(DATE($AG$4,AF36,A39+7))=MONTH(DATE($AG$4,AF36,1)),A39+7,"")</f>
        <v>29</v>
      </c>
      <c r="B40" s="25">
        <f>IF(MONTH(DATE($AG$4,AF36,B39+7))=MONTH(DATE($AG$4,AF36,1)),B39+7,"")</f>
        <v>30</v>
      </c>
      <c r="C40" s="25">
        <f>IF(MONTH(DATE($AG$4,AF36,C39+7))=MONTH(DATE($AG$4,AF36,1)),C39+7,"")</f>
        <v>31</v>
      </c>
      <c r="D40" s="25" t="str">
        <f>IF(MONTH(DATE($AG$4,AF36,D39+7))=MONTH(DATE($AG$4,AF36,1)),D39+7,"")</f>
        <v/>
      </c>
      <c r="E40" s="25" t="str">
        <f>IF(MONTH(DATE($AG$4,AF36,E39+7))=MONTH(DATE($AG$4,AF36,1)),E39+7,"")</f>
        <v/>
      </c>
      <c r="F40" s="25" t="str">
        <f>IF(MONTH(DATE($AG$4,AF36,F39+7))=MONTH(DATE($AG$4,AF36,1)),F39+7,"")</f>
        <v/>
      </c>
      <c r="G40" s="25" t="str">
        <f>IF(MONTH(DATE($AG$4,AF36,G39+7))=MONTH(DATE($AG$4,AF36,1)),G39+7,"")</f>
        <v/>
      </c>
      <c r="H40" s="25"/>
      <c r="I40" s="25">
        <f>IF(MONTH(DATE($AG$4,AF36+6,I39+7))=MONTH(DATE($AG$4,AF36+6,1)),I39+7,"")</f>
        <v>27</v>
      </c>
      <c r="J40" s="25">
        <f>IF(MONTH(DATE($AG$4,AF36+6,J39+7))=MONTH(DATE($AG$4,AF36+6,1)),J39+7,"")</f>
        <v>28</v>
      </c>
      <c r="K40" s="25">
        <f>IF(MONTH(DATE($AG$4,AF36+6,K39+7))=MONTH(DATE($AG$4,AF36+6,1)),K39+7,"")</f>
        <v>29</v>
      </c>
      <c r="L40" s="25">
        <f>IF(MONTH(DATE($AG$4,AF36+6,L39+7))=MONTH(DATE($AG$4,AF36+6,1)),L39+7,"")</f>
        <v>30</v>
      </c>
      <c r="M40" s="25" t="str">
        <f>IF(MONTH(DATE($AG$4,AF36+6,M39+7))=MONTH(DATE($AG$4,AF36+6,1)),M39+7,"")</f>
        <v/>
      </c>
      <c r="N40" s="25" t="str">
        <f>IF(MONTH(DATE($AG$4,AF36+6,N39+7))=MONTH(DATE($AG$4,AF36+6,1)),N39+7,"")</f>
        <v/>
      </c>
      <c r="O40" s="25" t="str">
        <f>IF(MONTH(DATE($AG$4,AF36+6,O39+7))=MONTH(DATE($AG$4,AF36+6,1)),O39+7,"")</f>
        <v/>
      </c>
      <c r="P40" s="22"/>
      <c r="Q40" s="34">
        <f>IF(MONTH(DATE($AG$5,AF28+1,Q39+7))=MONTH(DATE($AG$5,AF28+1,1)),Q39+7,"")</f>
        <v>28</v>
      </c>
      <c r="R40" s="34">
        <f>IF(MONTH(DATE($AG$5,AF28+1,R39+7))=MONTH(DATE($AG$5,AF28+1,1)),R39+7,"")</f>
        <v>29</v>
      </c>
      <c r="S40" s="34">
        <f>IF(MONTH(DATE($AG$5,AF28+1,S39+7))=MONTH(DATE($AG$5,AF28+1,1)),S39+7,"")</f>
        <v>30</v>
      </c>
      <c r="T40" s="34">
        <f>IF(MONTH(DATE($AG$5,AF28+1,T39+7))=MONTH(DATE($AG$5,AF28+1,1)),T39+7,"")</f>
        <v>31</v>
      </c>
      <c r="U40" s="34" t="str">
        <f>IF(MONTH(DATE($AG$5,AF28+1,U39+7))=MONTH(DATE($AG$5,AF28+1,1)),U39+7,"")</f>
        <v/>
      </c>
      <c r="V40" s="34" t="str">
        <f>IF(MONTH(DATE($AG$5,AF28+1,V39+7))=MONTH(DATE($AG$5,AF28+1,1)),V39+7,"")</f>
        <v/>
      </c>
      <c r="W40" s="34" t="str">
        <f>IF(MONTH(DATE($AG$5,AF28+1,W39+7))=MONTH(DATE($AG$5,AF28+1,1)),W39+7,"")</f>
        <v/>
      </c>
      <c r="X40" s="34"/>
      <c r="Y40" s="34">
        <f>IF(MONTH(DATE($AG$5,AF28+1+6,Y39+7))=MONTH(DATE($AG$5,AF28+1+6,1)),Y39+7,"")</f>
        <v>26</v>
      </c>
      <c r="Z40" s="34">
        <f>IF(MONTH(DATE($AG$5,AF28+1+6,Z39+7))=MONTH(DATE($AG$5,AF28+1+6,1)),Z39+7,"")</f>
        <v>27</v>
      </c>
      <c r="AA40" s="34">
        <f>IF(MONTH(DATE($AG$5,AF28+1+6,AA39+7))=MONTH(DATE($AG$5,AF28+1+6,1)),AA39+7,"")</f>
        <v>28</v>
      </c>
      <c r="AB40" s="34">
        <f>IF(MONTH(DATE($AG$5,AF28+1+6,AB39+7))=MONTH(DATE($AG$5,AF28+1+6,1)),AB39+7,"")</f>
        <v>29</v>
      </c>
      <c r="AC40" s="34">
        <f>IF(MONTH(DATE($AG$5,AF28+1+6,AC39+7))=MONTH(DATE($AG$5,AF28+1+6,1)),AC39+7,"")</f>
        <v>30</v>
      </c>
      <c r="AD40" s="34" t="str">
        <f>IF(MONTH(DATE($AG$5,AF28+1+6,AD39+7))=MONTH(DATE($AG$5,AF28+1+6,1)),AD39+7,"")</f>
        <v/>
      </c>
      <c r="AE40" s="35" t="str">
        <f>IF(MONTH(DATE($AG$5,AF28+1+6,AE39+7))=MONTH(DATE($AG$5,AF28+1+6,1)),AE39+7,"")</f>
        <v/>
      </c>
      <c r="AF40" s="4"/>
    </row>
    <row r="41" spans="1:32" ht="9.75" customHeight="1" x14ac:dyDescent="0.2">
      <c r="A41" s="11" t="str">
        <f>IF(ISNUMBER(G40),IF(MONTH(DATE($AG$4,AF36,A40+7))=AF36,A40+7,""),"")</f>
        <v/>
      </c>
      <c r="B41" s="27" t="str">
        <f>IF(ISNUMBER(A41),IF(MONTH(DATE($AG$4,AF36,B40+7))=AF36,B40+7,""),"")</f>
        <v/>
      </c>
      <c r="C41" s="27" t="str">
        <f>IF(ISNUMBER(B41),IF(MONTH(DATE($AG$4,AF36,C40+7))=AF36,C40+7,""),"")</f>
        <v/>
      </c>
      <c r="D41" s="27" t="str">
        <f>IF(ISNUMBER(C41),IF(MONTH(DATE($AG$4,AF36,D40+7))=AF36,D40+7,""),"")</f>
        <v/>
      </c>
      <c r="E41" s="27" t="str">
        <f>IF(ISNUMBER(D41),IF(MONTH(DATE($AG$4,AF36,E40+7))=AF36,E40+7,""),"")</f>
        <v/>
      </c>
      <c r="F41" s="27" t="str">
        <f>IF(ISNUMBER(E41),IF(MONTH(DATE($AG$4,AF36,F40+7))=AF36,F40+7,""),"")</f>
        <v/>
      </c>
      <c r="G41" s="27" t="str">
        <f>IF(ISNUMBER(F41),IF(MONTH(DATE($AG$4,AF36,G40+7))=AF36,G40+7,""),"")</f>
        <v/>
      </c>
      <c r="H41" s="25"/>
      <c r="I41" s="27" t="str">
        <f>IF(ISNUMBER(O40),IF(MONTH(DATE($AG$4,AF36+6,I40+7))=AF36+6,I40+7,""),"")</f>
        <v/>
      </c>
      <c r="J41" s="27" t="str">
        <f>IF(ISNUMBER(I41),IF(MONTH(DATE($AG$4,AF36+6,J40+7))=AF36+6,J40+7,""),"")</f>
        <v/>
      </c>
      <c r="K41" s="27" t="str">
        <f>IF(ISNUMBER(J41),IF(MONTH(DATE($AG$4,AF36+6,K40+7))=AF36+6,K40+7,""),"")</f>
        <v/>
      </c>
      <c r="L41" s="27" t="str">
        <f>IF(ISNUMBER(K41),IF(MONTH(DATE($AG$4,AF36+6,L40+7))=AF36+6,L40+7,""),"")</f>
        <v/>
      </c>
      <c r="M41" s="27" t="str">
        <f>IF(ISNUMBER(L41),IF(MONTH(DATE($AG$4,AF36+6,M40+7))=AF36+6,M40+7,""),"")</f>
        <v/>
      </c>
      <c r="N41" s="27" t="str">
        <f>IF(ISNUMBER(M41),IF(MONTH(DATE($AG$4,AF36+6,N40+7))=AF36+6,N40+7,""),"")</f>
        <v/>
      </c>
      <c r="O41" s="27" t="str">
        <f>IF(ISNUMBER(N41),IF(MONTH(DATE($AG$4,AF36+6,O40+7))=AF36+6,O40+7,""),"")</f>
        <v/>
      </c>
      <c r="P41" s="22"/>
      <c r="Q41" s="36" t="str">
        <f>IF(ISNUMBER(W40),IF(MONTH(DATE($AG$4,AF28+1,Q40+7))=AF28+1,Q40+7,""),"")</f>
        <v/>
      </c>
      <c r="R41" s="36" t="str">
        <f>IF(ISNUMBER(Q41),IF(MONTH(DATE($AG$4,AF28+1,R40+7))=AF28+1,R40+7,""),"")</f>
        <v/>
      </c>
      <c r="S41" s="36" t="str">
        <f>IF(ISNUMBER(R41),IF(MONTH(DATE($AG$4,AF28+1,S40+7))=AF28+1,S40+7,""),"")</f>
        <v/>
      </c>
      <c r="T41" s="36" t="str">
        <f>IF(ISNUMBER(S41),IF(MONTH(DATE($AG$4,AF28+1,T40+7))=AF28+1,T40+7,""),"")</f>
        <v/>
      </c>
      <c r="U41" s="36" t="str">
        <f>IF(ISNUMBER(T41),IF(MONTH(DATE($AG$4,AF28+1,U40+7))=AF28+1,U40+7,""),"")</f>
        <v/>
      </c>
      <c r="V41" s="36" t="str">
        <f>IF(ISNUMBER(U41),IF(MONTH(DATE($AG$4,AF28+1,V40+7))=AF28+1,V40+7,""),"")</f>
        <v/>
      </c>
      <c r="W41" s="36" t="str">
        <f>IF(ISNUMBER(V41),IF(MONTH(DATE($AG$4,AF28+1,W40+7))=AF28+1,W40+7,""),"")</f>
        <v/>
      </c>
      <c r="X41" s="34"/>
      <c r="Y41" s="36" t="str">
        <f>IF(ISNUMBER(AE40),IF(MONTH(DATE($AG$4,AF28+1+6,Y40+7))=AF28+1+6,Y40+7,""),"")</f>
        <v/>
      </c>
      <c r="Z41" s="36" t="str">
        <f>IF(ISNUMBER(Y41),IF(MONTH(DATE($AG$4,AF28+1+6,Z40+7))=AF28+1+6,Z40+7,""),"")</f>
        <v/>
      </c>
      <c r="AA41" s="36" t="str">
        <f>IF(ISNUMBER(Z41),IF(MONTH(DATE($AG$4,AF28+1+6,AA40+7))=AF28+1+6,AA40+7,""),"")</f>
        <v/>
      </c>
      <c r="AB41" s="36" t="str">
        <f>IF(ISNUMBER(AA41),IF(MONTH(DATE($AG$4,AF28+1+6,AB40+7))=AF28+1+6,AB40+7,""),"")</f>
        <v/>
      </c>
      <c r="AC41" s="36" t="str">
        <f>IF(ISNUMBER(AB41),IF(MONTH(DATE($AG$4,AF28+1+6,AC40+7))=AF28+1+6,AC40+7,""),"")</f>
        <v/>
      </c>
      <c r="AD41" s="36" t="str">
        <f>IF(ISNUMBER(AC41),IF(MONTH(DATE($AG$4,AF28+1+6,AD40+7))=AF28+1+6,AD40+7,""),"")</f>
        <v/>
      </c>
      <c r="AE41" s="37" t="str">
        <f>IF(ISNUMBER(AD41),IF(MONTH(DATE($AG$4,AF28+1+6,AE40+7))=AF28+1+6,AE40+7,""),"")</f>
        <v/>
      </c>
      <c r="AF41" s="4"/>
    </row>
    <row r="42" spans="1:32" ht="9" customHeight="1" x14ac:dyDescent="0.2">
      <c r="A42" s="8" t="s">
        <v>30</v>
      </c>
      <c r="B42" s="18"/>
      <c r="C42" s="18"/>
      <c r="D42" s="18"/>
      <c r="E42" s="18"/>
      <c r="F42" s="18"/>
      <c r="G42" s="18"/>
      <c r="H42" s="18"/>
      <c r="I42" s="18" t="s">
        <v>31</v>
      </c>
      <c r="J42" s="18"/>
      <c r="K42" s="18"/>
      <c r="L42" s="18"/>
      <c r="M42" s="18"/>
      <c r="N42" s="18"/>
      <c r="O42" s="18"/>
      <c r="P42" s="22"/>
      <c r="Q42" s="18" t="s">
        <v>30</v>
      </c>
      <c r="R42" s="18"/>
      <c r="S42" s="18"/>
      <c r="T42" s="18"/>
      <c r="U42" s="18"/>
      <c r="V42" s="18"/>
      <c r="W42" s="18"/>
      <c r="X42" s="18"/>
      <c r="Y42" s="18" t="s">
        <v>31</v>
      </c>
      <c r="Z42" s="18"/>
      <c r="AA42" s="18"/>
      <c r="AB42" s="18"/>
      <c r="AC42" s="18"/>
      <c r="AD42" s="18"/>
      <c r="AE42" s="38"/>
      <c r="AF42" s="4"/>
    </row>
    <row r="43" spans="1:32" ht="9.75" customHeight="1" x14ac:dyDescent="0.2">
      <c r="A43" s="9" t="s">
        <v>4</v>
      </c>
      <c r="B43" s="21" t="s">
        <v>5</v>
      </c>
      <c r="C43" s="21" t="s">
        <v>6</v>
      </c>
      <c r="D43" s="21" t="s">
        <v>7</v>
      </c>
      <c r="E43" s="21" t="s">
        <v>8</v>
      </c>
      <c r="F43" s="21" t="s">
        <v>9</v>
      </c>
      <c r="G43" s="21" t="s">
        <v>4</v>
      </c>
      <c r="H43" s="21"/>
      <c r="I43" s="21" t="s">
        <v>4</v>
      </c>
      <c r="J43" s="21" t="s">
        <v>5</v>
      </c>
      <c r="K43" s="21" t="s">
        <v>6</v>
      </c>
      <c r="L43" s="21" t="s">
        <v>7</v>
      </c>
      <c r="M43" s="21" t="s">
        <v>8</v>
      </c>
      <c r="N43" s="21" t="s">
        <v>9</v>
      </c>
      <c r="O43" s="21" t="s">
        <v>4</v>
      </c>
      <c r="P43" s="22"/>
      <c r="Q43" s="21" t="s">
        <v>4</v>
      </c>
      <c r="R43" s="21" t="s">
        <v>5</v>
      </c>
      <c r="S43" s="21" t="s">
        <v>6</v>
      </c>
      <c r="T43" s="21" t="s">
        <v>7</v>
      </c>
      <c r="U43" s="21" t="s">
        <v>8</v>
      </c>
      <c r="V43" s="21" t="s">
        <v>9</v>
      </c>
      <c r="W43" s="21" t="s">
        <v>4</v>
      </c>
      <c r="X43" s="21"/>
      <c r="Y43" s="21" t="s">
        <v>4</v>
      </c>
      <c r="Z43" s="21" t="s">
        <v>5</v>
      </c>
      <c r="AA43" s="21" t="s">
        <v>6</v>
      </c>
      <c r="AB43" s="21" t="s">
        <v>7</v>
      </c>
      <c r="AC43" s="21" t="s">
        <v>8</v>
      </c>
      <c r="AD43" s="21" t="s">
        <v>9</v>
      </c>
      <c r="AE43" s="24" t="s">
        <v>4</v>
      </c>
      <c r="AF43" s="4"/>
    </row>
    <row r="44" spans="1:32" ht="9.75" customHeight="1" x14ac:dyDescent="0.2">
      <c r="A44" s="13" t="str">
        <f>IF(WEEKDAY(DATE($AG$4,AF44,1))=1,1,"")</f>
        <v/>
      </c>
      <c r="B44" s="34" t="str">
        <f>IF(ISNUMBER(A44),A44+1,IF(WEEKDAY(DATE($AG$4,AF44,1))=2,1,""))</f>
        <v/>
      </c>
      <c r="C44" s="34" t="str">
        <f>IF(ISNUMBER(B44),B44+1,IF(WEEKDAY(DATE($AG$4,AF44,1))=3,1,""))</f>
        <v/>
      </c>
      <c r="D44" s="34">
        <f>IF(ISNUMBER(C44),C44+1,IF(WEEKDAY(DATE($AG$4,AF44,1))=4,1,""))</f>
        <v>1</v>
      </c>
      <c r="E44" s="34">
        <f>IF(ISNUMBER(D44),D44+1,IF(WEEKDAY(DATE($AG$4,AF44,1))=5,1,""))</f>
        <v>2</v>
      </c>
      <c r="F44" s="34">
        <f>IF(ISNUMBER(E44),E44+1,IF(WEEKDAY(DATE($AG$4,AF44,1))=6,1,""))</f>
        <v>3</v>
      </c>
      <c r="G44" s="34">
        <f>IF(ISNUMBER(F44),F44+1,IF(WEEKDAY(DATE($AG$4,AF44,1))=7,1,""))</f>
        <v>4</v>
      </c>
      <c r="H44" s="34"/>
      <c r="I44" s="34" t="str">
        <f>IF(WEEKDAY(DATE($AG$4,AF44+6,1))=1,1,"")</f>
        <v/>
      </c>
      <c r="J44" s="34" t="str">
        <f>IF(ISNUMBER(I44),I44+1,IF(WEEKDAY(DATE($AG$4,AF44+6,1))=2,1,""))</f>
        <v/>
      </c>
      <c r="K44" s="34" t="str">
        <f>IF(ISNUMBER(J44),J44+1,IF(WEEKDAY(DATE($AG$4,AF44+6,1))=3,1,""))</f>
        <v/>
      </c>
      <c r="L44" s="34" t="str">
        <f>IF(ISNUMBER(K44),K44+1,IF(WEEKDAY(DATE($AG$4,AF44+6,1))=4,1,""))</f>
        <v/>
      </c>
      <c r="M44" s="34">
        <f>IF(ISNUMBER(L44),L44+1,IF(WEEKDAY(DATE($AG$4,AF44+6,1))=5,1,""))</f>
        <v>1</v>
      </c>
      <c r="N44" s="34">
        <f>IF(ISNUMBER(M44),M44+1,IF(WEEKDAY(DATE($AG$4,AF44+6,1))=6,1,""))</f>
        <v>2</v>
      </c>
      <c r="O44" s="34">
        <f>IF(ISNUMBER(N44),N44+1,IF(WEEKDAY(DATE($AG$4,AF44+6,1))=7,1,""))</f>
        <v>3</v>
      </c>
      <c r="P44" s="22"/>
      <c r="Q44" s="34" t="str">
        <f>IF(WEEKDAY(DATE($AG$5,AF36+1,1))=1,1,"")</f>
        <v/>
      </c>
      <c r="R44" s="34" t="str">
        <f>IF(ISNUMBER(Q44),Q44+1,IF(WEEKDAY(DATE($AG$5,AF36+1,1))=2,1,""))</f>
        <v/>
      </c>
      <c r="S44" s="34" t="str">
        <f>IF(ISNUMBER(R44),R44+1,IF(WEEKDAY(DATE($AG$5,AF36+1,1))=3,1,""))</f>
        <v/>
      </c>
      <c r="T44" s="34" t="str">
        <f>IF(ISNUMBER(S44),S44+1,IF(WEEKDAY(DATE($AG$5,AF36+1,1))=4,1,""))</f>
        <v/>
      </c>
      <c r="U44" s="34">
        <f>IF(ISNUMBER(T44),T44+1,IF(WEEKDAY(DATE($AG$5,AF36+1,1))=5,1,""))</f>
        <v>1</v>
      </c>
      <c r="V44" s="34">
        <f>IF(ISNUMBER(U44),U44+1,IF(WEEKDAY(DATE($AG$5,AF36+1,1))=6,1,""))</f>
        <v>2</v>
      </c>
      <c r="W44" s="34">
        <f>IF(ISNUMBER(V44),V44+1,IF(WEEKDAY(DATE($AG$5,AF36+1,1))=7,1,""))</f>
        <v>3</v>
      </c>
      <c r="X44" s="34"/>
      <c r="Y44" s="34" t="str">
        <f>IF(WEEKDAY(DATE($AG$5,AF36+1+6,1))=1,1,"")</f>
        <v/>
      </c>
      <c r="Z44" s="34" t="str">
        <f>IF(ISNUMBER(Y44),Y44+1,IF(WEEKDAY(DATE($AG$5,AF36+1+6,1))=2,1,""))</f>
        <v/>
      </c>
      <c r="AA44" s="34" t="str">
        <f>IF(ISNUMBER(Z44),Z44+1,IF(WEEKDAY(DATE($AG$5,AF36+1+6,1))=3,1,""))</f>
        <v/>
      </c>
      <c r="AB44" s="34" t="str">
        <f>IF(ISNUMBER(AA44),AA44+1,IF(WEEKDAY(DATE($AG$5,AF36+1+6,1))=4,1,""))</f>
        <v/>
      </c>
      <c r="AC44" s="34" t="str">
        <f>IF(ISNUMBER(AB44),AB44+1,IF(WEEKDAY(DATE($AG$5,AF36+1+6,1))=5,1,""))</f>
        <v/>
      </c>
      <c r="AD44" s="34">
        <f>IF(ISNUMBER(AC44),AC44+1,IF(WEEKDAY(DATE($AG$5,AF36+1+6,1))=6,1,""))</f>
        <v>1</v>
      </c>
      <c r="AE44" s="35">
        <f>IF(ISNUMBER(AD44),AD44+1,IF(WEEKDAY(DATE($AG$5,AF36+1+6,1))=7,1,""))</f>
        <v>2</v>
      </c>
      <c r="AF44" s="4">
        <f>+AF36+1</f>
        <v>6</v>
      </c>
    </row>
    <row r="45" spans="1:32" ht="9.75" customHeight="1" x14ac:dyDescent="0.2">
      <c r="A45" s="13">
        <f>IF(ISNUMBER(A44),A44+7,G44+1)</f>
        <v>5</v>
      </c>
      <c r="B45" s="34">
        <f t="shared" ref="B45:G45" si="96">IF(ISNUMBER(B44),B44+7,A45+1)</f>
        <v>6</v>
      </c>
      <c r="C45" s="34">
        <f t="shared" si="96"/>
        <v>7</v>
      </c>
      <c r="D45" s="34">
        <f t="shared" si="96"/>
        <v>8</v>
      </c>
      <c r="E45" s="34">
        <f t="shared" si="96"/>
        <v>9</v>
      </c>
      <c r="F45" s="34">
        <f t="shared" si="96"/>
        <v>10</v>
      </c>
      <c r="G45" s="34">
        <f t="shared" si="96"/>
        <v>11</v>
      </c>
      <c r="H45" s="34"/>
      <c r="I45" s="34">
        <f>IF(ISNUMBER(I44),I44+7,O44+1)</f>
        <v>4</v>
      </c>
      <c r="J45" s="34">
        <f t="shared" ref="J45:O45" si="97">IF(ISNUMBER(J44),J44+7,I45+1)</f>
        <v>5</v>
      </c>
      <c r="K45" s="34">
        <f t="shared" si="97"/>
        <v>6</v>
      </c>
      <c r="L45" s="34">
        <f t="shared" si="97"/>
        <v>7</v>
      </c>
      <c r="M45" s="34">
        <f t="shared" si="97"/>
        <v>8</v>
      </c>
      <c r="N45" s="34">
        <f t="shared" si="97"/>
        <v>9</v>
      </c>
      <c r="O45" s="34">
        <f t="shared" si="97"/>
        <v>10</v>
      </c>
      <c r="P45" s="22"/>
      <c r="Q45" s="34">
        <f>IF(ISNUMBER(Q44),Q44+7,W44+1)</f>
        <v>4</v>
      </c>
      <c r="R45" s="34">
        <f t="shared" ref="R45" si="98">IF(ISNUMBER(R44),R44+7,Q45+1)</f>
        <v>5</v>
      </c>
      <c r="S45" s="34">
        <f t="shared" ref="S45" si="99">IF(ISNUMBER(S44),S44+7,R45+1)</f>
        <v>6</v>
      </c>
      <c r="T45" s="34">
        <f t="shared" ref="T45" si="100">IF(ISNUMBER(T44),T44+7,S45+1)</f>
        <v>7</v>
      </c>
      <c r="U45" s="34">
        <f t="shared" ref="U45" si="101">IF(ISNUMBER(U44),U44+7,T45+1)</f>
        <v>8</v>
      </c>
      <c r="V45" s="34">
        <f t="shared" ref="V45" si="102">IF(ISNUMBER(V44),V44+7,U45+1)</f>
        <v>9</v>
      </c>
      <c r="W45" s="34">
        <f t="shared" ref="W45" si="103">IF(ISNUMBER(W44),W44+7,V45+1)</f>
        <v>10</v>
      </c>
      <c r="X45" s="34"/>
      <c r="Y45" s="34">
        <f>IF(ISNUMBER(Y44),Y44+7,AE44+1)</f>
        <v>3</v>
      </c>
      <c r="Z45" s="34">
        <f t="shared" ref="Z45" si="104">IF(ISNUMBER(Z44),Z44+7,Y45+1)</f>
        <v>4</v>
      </c>
      <c r="AA45" s="34">
        <f t="shared" ref="AA45" si="105">IF(ISNUMBER(AA44),AA44+7,Z45+1)</f>
        <v>5</v>
      </c>
      <c r="AB45" s="34">
        <f t="shared" ref="AB45" si="106">IF(ISNUMBER(AB44),AB44+7,AA45+1)</f>
        <v>6</v>
      </c>
      <c r="AC45" s="34">
        <f t="shared" ref="AC45" si="107">IF(ISNUMBER(AC44),AC44+7,AB45+1)</f>
        <v>7</v>
      </c>
      <c r="AD45" s="34">
        <f t="shared" ref="AD45" si="108">IF(ISNUMBER(AD44),AD44+7,AC45+1)</f>
        <v>8</v>
      </c>
      <c r="AE45" s="35">
        <f t="shared" ref="AE45" si="109">IF(ISNUMBER(AE44),AE44+7,AD45+1)</f>
        <v>9</v>
      </c>
      <c r="AF45" s="4"/>
    </row>
    <row r="46" spans="1:32" ht="9" customHeight="1" x14ac:dyDescent="0.2">
      <c r="A46" s="13">
        <f t="shared" ref="A46:G46" si="110">+A45+7</f>
        <v>12</v>
      </c>
      <c r="B46" s="34">
        <f t="shared" si="110"/>
        <v>13</v>
      </c>
      <c r="C46" s="34">
        <f t="shared" si="110"/>
        <v>14</v>
      </c>
      <c r="D46" s="34">
        <f t="shared" si="110"/>
        <v>15</v>
      </c>
      <c r="E46" s="34">
        <f t="shared" si="110"/>
        <v>16</v>
      </c>
      <c r="F46" s="34">
        <f t="shared" si="110"/>
        <v>17</v>
      </c>
      <c r="G46" s="34">
        <f t="shared" si="110"/>
        <v>18</v>
      </c>
      <c r="H46" s="34"/>
      <c r="I46" s="34">
        <f t="shared" ref="I46:O46" si="111">+I45+7</f>
        <v>11</v>
      </c>
      <c r="J46" s="34">
        <f t="shared" si="111"/>
        <v>12</v>
      </c>
      <c r="K46" s="34">
        <f t="shared" si="111"/>
        <v>13</v>
      </c>
      <c r="L46" s="34">
        <f t="shared" si="111"/>
        <v>14</v>
      </c>
      <c r="M46" s="34">
        <f t="shared" si="111"/>
        <v>15</v>
      </c>
      <c r="N46" s="34">
        <f t="shared" si="111"/>
        <v>16</v>
      </c>
      <c r="O46" s="34">
        <f t="shared" si="111"/>
        <v>17</v>
      </c>
      <c r="P46" s="22"/>
      <c r="Q46" s="34">
        <f t="shared" ref="Q46:W46" si="112">+Q45+7</f>
        <v>11</v>
      </c>
      <c r="R46" s="34">
        <f t="shared" si="112"/>
        <v>12</v>
      </c>
      <c r="S46" s="34">
        <f t="shared" si="112"/>
        <v>13</v>
      </c>
      <c r="T46" s="34">
        <f t="shared" si="112"/>
        <v>14</v>
      </c>
      <c r="U46" s="34">
        <f t="shared" si="112"/>
        <v>15</v>
      </c>
      <c r="V46" s="34">
        <f t="shared" si="112"/>
        <v>16</v>
      </c>
      <c r="W46" s="34">
        <f t="shared" si="112"/>
        <v>17</v>
      </c>
      <c r="X46" s="34"/>
      <c r="Y46" s="34">
        <f t="shared" ref="Y46:AE46" si="113">+Y45+7</f>
        <v>10</v>
      </c>
      <c r="Z46" s="34">
        <f t="shared" si="113"/>
        <v>11</v>
      </c>
      <c r="AA46" s="34">
        <f t="shared" si="113"/>
        <v>12</v>
      </c>
      <c r="AB46" s="34">
        <f t="shared" si="113"/>
        <v>13</v>
      </c>
      <c r="AC46" s="34">
        <f t="shared" si="113"/>
        <v>14</v>
      </c>
      <c r="AD46" s="34">
        <f t="shared" si="113"/>
        <v>15</v>
      </c>
      <c r="AE46" s="35">
        <f t="shared" si="113"/>
        <v>16</v>
      </c>
      <c r="AF46" s="4"/>
    </row>
    <row r="47" spans="1:32" ht="9.75" customHeight="1" x14ac:dyDescent="0.2">
      <c r="A47" s="13">
        <f>IF(MONTH(DATE($AG$4,AF44,A46+7))=MONTH(DATE($AG$4,AF44,1)),A46+7,"")</f>
        <v>19</v>
      </c>
      <c r="B47" s="34">
        <f>IF(MONTH(DATE($AG$4,AF44,B46+7))=MONTH(DATE($AG$4,AF44,1)),B46+7,"")</f>
        <v>20</v>
      </c>
      <c r="C47" s="34">
        <f>IF(MONTH(DATE($AG$4,AF44,C46+7))=MONTH(DATE($AG$4,AF44,1)),C46+7,"")</f>
        <v>21</v>
      </c>
      <c r="D47" s="34">
        <f>IF(MONTH(DATE($AG$4,AF44,D46+7))=MONTH(DATE($AG$4,AF44,1)),D46+7,"")</f>
        <v>22</v>
      </c>
      <c r="E47" s="34">
        <f>IF(MONTH(DATE($AG$4,AF44,E46+7))=MONTH(DATE($AG$4,AF44,1)),E46+7,"")</f>
        <v>23</v>
      </c>
      <c r="F47" s="34">
        <f>IF(MONTH(DATE($AG$4,AF44,F46+7))=MONTH(DATE($AG$4,AF44,1)),F46+7,"")</f>
        <v>24</v>
      </c>
      <c r="G47" s="34">
        <f>IF(MONTH(DATE($AG$4,AF44,G46+7))=MONTH(DATE($AG$4,AF44,1)),G46+7,"")</f>
        <v>25</v>
      </c>
      <c r="H47" s="34"/>
      <c r="I47" s="34">
        <f>IF(MONTH(DATE($AG$4,AF44+6,I46+7))=MONTH(DATE($AG$4,AF44+6,1)),I46+7,"")</f>
        <v>18</v>
      </c>
      <c r="J47" s="34">
        <f>IF(MONTH(DATE($AG$4,AF44+6,J46+7))=MONTH(DATE($AG$4,AF44+6,1)),J46+7,"")</f>
        <v>19</v>
      </c>
      <c r="K47" s="34">
        <f>IF(MONTH(DATE($AG$4,AF44+6,K46+7))=MONTH(DATE($AG$4,AF44+6,1)),K46+7,"")</f>
        <v>20</v>
      </c>
      <c r="L47" s="34">
        <f>IF(MONTH(DATE($AG$4,AF44+6,L46+7))=MONTH(DATE($AG$4,AF44+6,1)),L46+7,"")</f>
        <v>21</v>
      </c>
      <c r="M47" s="34">
        <f>IF(MONTH(DATE($AG$4,AF44+6,M46+7))=MONTH(DATE($AG$4,AF44+6,1)),M46+7,"")</f>
        <v>22</v>
      </c>
      <c r="N47" s="34">
        <f>IF(MONTH(DATE($AG$4,AF44+6,N46+7))=MONTH(DATE($AG$4,AF44+6,1)),N46+7,"")</f>
        <v>23</v>
      </c>
      <c r="O47" s="34">
        <f>IF(MONTH(DATE($AG$4,AF44+6,O46+7))=MONTH(DATE($AG$4,AF44+6,1)),O46+7,"")</f>
        <v>24</v>
      </c>
      <c r="P47" s="22"/>
      <c r="Q47" s="34">
        <f>IF(MONTH(DATE($AG$5,AF36+1,Q46+7))=MONTH(DATE($AG$5,AF36+1,1)),Q46+7,"")</f>
        <v>18</v>
      </c>
      <c r="R47" s="34">
        <f>IF(MONTH(DATE($AG$5,AF36+1,R46+7))=MONTH(DATE($AG$5,AF36+1,1)),R46+7,"")</f>
        <v>19</v>
      </c>
      <c r="S47" s="34">
        <f>IF(MONTH(DATE($AG$5,AF36+1,S46+7))=MONTH(DATE($AG$5,AF36+1,1)),S46+7,"")</f>
        <v>20</v>
      </c>
      <c r="T47" s="34">
        <f>IF(MONTH(DATE($AG$5,AF36+1,T46+7))=MONTH(DATE($AG$5,AF36+1,1)),T46+7,"")</f>
        <v>21</v>
      </c>
      <c r="U47" s="34">
        <f>IF(MONTH(DATE($AG$5,AF36+1,U46+7))=MONTH(DATE($AG$5,AF36+1,1)),U46+7,"")</f>
        <v>22</v>
      </c>
      <c r="V47" s="34">
        <f>IF(MONTH(DATE($AG$5,AF36+1,V46+7))=MONTH(DATE($AG$5,AF36+1,1)),V46+7,"")</f>
        <v>23</v>
      </c>
      <c r="W47" s="34">
        <f>IF(MONTH(DATE($AG$5,AF36+1,W46+7))=MONTH(DATE($AG$5,AF36+1,1)),W46+7,"")</f>
        <v>24</v>
      </c>
      <c r="X47" s="34"/>
      <c r="Y47" s="34">
        <f>IF(MONTH(DATE($AG$5,AF36+1+6,Y46+7))=MONTH(DATE($AG$5,AF36+1+6,1)),Y46+7,"")</f>
        <v>17</v>
      </c>
      <c r="Z47" s="34">
        <f>IF(MONTH(DATE($AG$5,AF36+1+6,Z46+7))=MONTH(DATE($AG$5,AF36+1+6,1)),Z46+7,"")</f>
        <v>18</v>
      </c>
      <c r="AA47" s="34">
        <f>IF(MONTH(DATE($AG$5,AF36+1+6,AA46+7))=MONTH(DATE($AG$5,AF36+1+6,1)),AA46+7,"")</f>
        <v>19</v>
      </c>
      <c r="AB47" s="34">
        <f>IF(MONTH(DATE($AG$5,AF36+1+6,AB46+7))=MONTH(DATE($AG$5,AF36+1+6,1)),AB46+7,"")</f>
        <v>20</v>
      </c>
      <c r="AC47" s="34">
        <f>IF(MONTH(DATE($AG$5,AF36+1+6,AC46+7))=MONTH(DATE($AG$5,AF36+1+6,1)),AC46+7,"")</f>
        <v>21</v>
      </c>
      <c r="AD47" s="34">
        <f>IF(MONTH(DATE($AG$5,AF36+1+6,AD46+7))=MONTH(DATE($AG$5,AF36+1+6,1)),AD46+7,"")</f>
        <v>22</v>
      </c>
      <c r="AE47" s="35">
        <f>IF(MONTH(DATE($AG$5,AF36+1+6,AE46+7))=MONTH(DATE($AG$5,AF36+1+6,1)),AE46+7,"")</f>
        <v>23</v>
      </c>
      <c r="AF47" s="4"/>
    </row>
    <row r="48" spans="1:32" ht="9.75" customHeight="1" x14ac:dyDescent="0.2">
      <c r="A48" s="13">
        <f>IF(MONTH(DATE($AG$4,AF44,A47+7))=MONTH(DATE($AG$4,AF44,1)),A47+7,"")</f>
        <v>26</v>
      </c>
      <c r="B48" s="34">
        <f>IF(MONTH(DATE($AG$4,AF44,B47+7))=MONTH(DATE($AG$4,AF44,1)),B47+7,"")</f>
        <v>27</v>
      </c>
      <c r="C48" s="34">
        <f>IF(MONTH(DATE($AG$4,AF44,C47+7))=MONTH(DATE($AG$4,AF44,1)),C47+7,"")</f>
        <v>28</v>
      </c>
      <c r="D48" s="34">
        <f>IF(MONTH(DATE($AG$4,AF44,D47+7))=MONTH(DATE($AG$4,AF44,1)),D47+7,"")</f>
        <v>29</v>
      </c>
      <c r="E48" s="34">
        <f>IF(MONTH(DATE($AG$4,AF44,E47+7))=MONTH(DATE($AG$4,AF44,1)),E47+7,"")</f>
        <v>30</v>
      </c>
      <c r="F48" s="34" t="str">
        <f>IF(MONTH(DATE($AG$4,AF44,F47+7))=MONTH(DATE($AG$4,AF44,1)),F47+7,"")</f>
        <v/>
      </c>
      <c r="G48" s="34" t="str">
        <f>IF(MONTH(DATE($AG$4,AF44,G47+7))=MONTH(DATE($AG$4,AF44,1)),G47+7,"")</f>
        <v/>
      </c>
      <c r="H48" s="34"/>
      <c r="I48" s="34">
        <f>IF(MONTH(DATE($AG$4,AF44+6,I47+7))=MONTH(DATE($AG$4,AF44+6,1)),I47+7,"")</f>
        <v>25</v>
      </c>
      <c r="J48" s="34">
        <f>IF(MONTH(DATE($AG$4,AF44+6,J47+7))=MONTH(DATE($AG$4,AF44+6,1)),J47+7,"")</f>
        <v>26</v>
      </c>
      <c r="K48" s="34">
        <f>IF(MONTH(DATE($AG$4,AF44+6,K47+7))=MONTH(DATE($AG$4,AF44+6,1)),K47+7,"")</f>
        <v>27</v>
      </c>
      <c r="L48" s="34">
        <f>IF(MONTH(DATE($AG$4,AF44+6,L47+7))=MONTH(DATE($AG$4,AF44+6,1)),L47+7,"")</f>
        <v>28</v>
      </c>
      <c r="M48" s="34">
        <f>IF(MONTH(DATE($AG$4,AF44+6,M47+7))=MONTH(DATE($AG$4,AF44+6,1)),M47+7,"")</f>
        <v>29</v>
      </c>
      <c r="N48" s="34">
        <f>IF(MONTH(DATE($AG$4,AF44+6,N47+7))=MONTH(DATE($AG$4,AF44+6,1)),N47+7,"")</f>
        <v>30</v>
      </c>
      <c r="O48" s="34">
        <f>IF(MONTH(DATE($AG$4,AF44+6,O47+7))=MONTH(DATE($AG$4,AF44+6,1)),O47+7,"")</f>
        <v>31</v>
      </c>
      <c r="P48" s="22"/>
      <c r="Q48" s="34">
        <f>IF(MONTH(DATE($AG$5,AF36+1,Q47+7))=MONTH(DATE($AG$5,AF36+1,1)),Q47+7,"")</f>
        <v>25</v>
      </c>
      <c r="R48" s="34">
        <f>IF(MONTH(DATE($AG$5,AF36+1,R47+7))=MONTH(DATE($AG$5,AF36+1,1)),R47+7,"")</f>
        <v>26</v>
      </c>
      <c r="S48" s="34">
        <f>IF(MONTH(DATE($AG$5,AF36+1,S47+7))=MONTH(DATE($AG$5,AF36+1,1)),S47+7,"")</f>
        <v>27</v>
      </c>
      <c r="T48" s="34">
        <f>IF(MONTH(DATE($AG$5,AF36+1,T47+7))=MONTH(DATE($AG$5,AF36+1,1)),T47+7,"")</f>
        <v>28</v>
      </c>
      <c r="U48" s="34">
        <f>IF(MONTH(DATE($AG$5,AF36+1,U47+7))=MONTH(DATE($AG$5,AF36+1,1)),U47+7,"")</f>
        <v>29</v>
      </c>
      <c r="V48" s="34">
        <f>IF(MONTH(DATE($AG$5,AF36+1,V47+7))=MONTH(DATE($AG$5,AF36+1,1)),V47+7,"")</f>
        <v>30</v>
      </c>
      <c r="W48" s="34" t="str">
        <f>IF(MONTH(DATE($AG$5,AF36+1,W47+7))=MONTH(DATE($AG$5,AF36+1,1)),W47+7,"")</f>
        <v/>
      </c>
      <c r="X48" s="34"/>
      <c r="Y48" s="34">
        <f>IF(MONTH(DATE($AG$5,AF36+1+6,Y47+7))=MONTH(DATE($AG$5,AF36+1+6,1)),Y47+7,"")</f>
        <v>24</v>
      </c>
      <c r="Z48" s="34">
        <f>IF(MONTH(DATE($AG$5,AF36+1+6,Z47+7))=MONTH(DATE($AG$5,AF36+1+6,1)),Z47+7,"")</f>
        <v>25</v>
      </c>
      <c r="AA48" s="34">
        <f>IF(MONTH(DATE($AG$5,AF36+1+6,AA47+7))=MONTH(DATE($AG$5,AF36+1+6,1)),AA47+7,"")</f>
        <v>26</v>
      </c>
      <c r="AB48" s="34">
        <f>IF(MONTH(DATE($AG$5,AF36+1+6,AB47+7))=MONTH(DATE($AG$5,AF36+1+6,1)),AB47+7,"")</f>
        <v>27</v>
      </c>
      <c r="AC48" s="34">
        <f>IF(MONTH(DATE($AG$5,AF36+1+6,AC47+7))=MONTH(DATE($AG$5,AF36+1+6,1)),AC47+7,"")</f>
        <v>28</v>
      </c>
      <c r="AD48" s="34">
        <f>IF(MONTH(DATE($AG$5,AF36+1+6,AD47+7))=MONTH(DATE($AG$5,AF36+1+6,1)),AD47+7,"")</f>
        <v>29</v>
      </c>
      <c r="AE48" s="35">
        <f>IF(MONTH(DATE($AG$5,AF36+1+6,AE47+7))=MONTH(DATE($AG$5,AF36+1+6,1)),AE47+7,"")</f>
        <v>30</v>
      </c>
      <c r="AF48" s="4"/>
    </row>
    <row r="49" spans="1:32" ht="9.75" customHeight="1" thickBot="1" x14ac:dyDescent="0.25">
      <c r="A49" s="39" t="str">
        <f>IF(ISNUMBER(G48),IF(MONTH(DATE($AG$4,AF44,A48+7))=AF44,A48+7,""),"")</f>
        <v/>
      </c>
      <c r="B49" s="40" t="str">
        <f>IF(ISNUMBER(A49),IF(MONTH(DATE($AG$4,AF44,B48+7))=AF44,B48+7,""),"")</f>
        <v/>
      </c>
      <c r="C49" s="40" t="str">
        <f>IF(ISNUMBER(B49),IF(MONTH(DATE($AG$4,AF44,C48+7))=AF44,C48+7,""),"")</f>
        <v/>
      </c>
      <c r="D49" s="40" t="str">
        <f>IF(ISNUMBER(C49),IF(MONTH(DATE($AG$4,AF44,D48+7))=AF44,D48+7,""),"")</f>
        <v/>
      </c>
      <c r="E49" s="40" t="str">
        <f>IF(ISNUMBER(D49),IF(MONTH(DATE($AG$4,AF44,E48+7))=AF44,E48+7,""),"")</f>
        <v/>
      </c>
      <c r="F49" s="40" t="str">
        <f>IF(ISNUMBER(E49),IF(MONTH(DATE($AG$4,AF44,F48+7))=AF44,F48+7,""),"")</f>
        <v/>
      </c>
      <c r="G49" s="40" t="str">
        <f>IF(ISNUMBER(F49),IF(MONTH(DATE($AG$4,AF44,G48+7))=AF44,G48+7,""),"")</f>
        <v/>
      </c>
      <c r="H49" s="41"/>
      <c r="I49" s="40" t="str">
        <f>IF(ISNUMBER(O48),IF(MONTH(DATE($AG$4,AF44+6,I48+7))=AF44+6,I48+7,""),"")</f>
        <v/>
      </c>
      <c r="J49" s="40" t="str">
        <f>IF(ISNUMBER(I49),IF(MONTH(DATE($AG$4,AF44+6,J48+7))=AF44+6,J48+7,""),"")</f>
        <v/>
      </c>
      <c r="K49" s="40" t="str">
        <f>IF(ISNUMBER(J49),IF(MONTH(DATE($AG$4,AF44+6,K48+7))=AF44+6,K48+7,""),"")</f>
        <v/>
      </c>
      <c r="L49" s="40" t="str">
        <f>IF(ISNUMBER(K49),IF(MONTH(DATE($AG$4,AF44+6,L48+7))=AF44+6,L48+7,""),"")</f>
        <v/>
      </c>
      <c r="M49" s="40" t="str">
        <f>IF(ISNUMBER(L49),IF(MONTH(DATE($AG$4,AF44+6,M48+7))=AF44+6,M48+7,""),"")</f>
        <v/>
      </c>
      <c r="N49" s="40" t="str">
        <f>IF(ISNUMBER(M49),IF(MONTH(DATE($AG$4,AF44+6,N48+7))=AF44+6,N48+7,""),"")</f>
        <v/>
      </c>
      <c r="O49" s="40" t="str">
        <f>IF(ISNUMBER(N49),IF(MONTH(DATE($AG$4,AF44+6,O48+7))=AF44+6,O48+7,""),"")</f>
        <v/>
      </c>
      <c r="P49" s="42"/>
      <c r="Q49" s="40" t="str">
        <f>IF(ISNUMBER(W48),IF(MONTH(DATE($AG$4,AF36+1,Q48+7))=AF36+1,Q48+7,""),"")</f>
        <v/>
      </c>
      <c r="R49" s="40" t="str">
        <f>IF(ISNUMBER(Q49),IF(MONTH(DATE($AG$4,AF36+1,R48+7))=AF36+1,R48+7,""),"")</f>
        <v/>
      </c>
      <c r="S49" s="40" t="str">
        <f>IF(ISNUMBER(R49),IF(MONTH(DATE($AG$4,AF36+1,S48+7))=AF36+1,S48+7,""),"")</f>
        <v/>
      </c>
      <c r="T49" s="40" t="str">
        <f>IF(ISNUMBER(S49),IF(MONTH(DATE($AG$4,AF36+1,T48+7))=AF36+1,T48+7,""),"")</f>
        <v/>
      </c>
      <c r="U49" s="40" t="str">
        <f>IF(ISNUMBER(T49),IF(MONTH(DATE($AG$4,AF36+1,U48+7))=AF36+1,U48+7,""),"")</f>
        <v/>
      </c>
      <c r="V49" s="40" t="str">
        <f>IF(ISNUMBER(U49),IF(MONTH(DATE($AG$4,AF36+1,V48+7))=AF36+1,V48+7,""),"")</f>
        <v/>
      </c>
      <c r="W49" s="40" t="str">
        <f>IF(ISNUMBER(V49),IF(MONTH(DATE($AG$4,AF36+1,W48+7))=AF36+1,W48+7,""),"")</f>
        <v/>
      </c>
      <c r="X49" s="41"/>
      <c r="Y49" s="40">
        <f>IF(ISNUMBER(AE48),IF(MONTH(DATE($AG$4,AF36+1+6,Y48+7))=AF36+1+6,Y48+7,""),"")</f>
        <v>31</v>
      </c>
      <c r="Z49" s="40" t="str">
        <f>IF(ISNUMBER(Y49),IF(MONTH(DATE($AG$4,AF36+1+6,Z48+7))=AF36+1+6,Z48+7,""),"")</f>
        <v/>
      </c>
      <c r="AA49" s="40" t="str">
        <f>IF(ISNUMBER(Z49),IF(MONTH(DATE($AG$4,AF36+1+6,AA48+7))=AF36+1+6,AA48+7,""),"")</f>
        <v/>
      </c>
      <c r="AB49" s="40" t="str">
        <f>IF(ISNUMBER(AA49),IF(MONTH(DATE($AG$4,AF36+1+6,AB48+7))=AF36+1+6,AB48+7,""),"")</f>
        <v/>
      </c>
      <c r="AC49" s="40" t="str">
        <f>IF(ISNUMBER(AB49),IF(MONTH(DATE($AG$4,AF36+1+6,AC48+7))=AF36+1+6,AC48+7,""),"")</f>
        <v/>
      </c>
      <c r="AD49" s="40" t="str">
        <f>IF(ISNUMBER(AC49),IF(MONTH(DATE($AG$4,AF36+1+6,AD48+7))=AF36+1+6,AD48+7,""),"")</f>
        <v/>
      </c>
      <c r="AE49" s="43" t="str">
        <f>IF(ISNUMBER(AD49),IF(MONTH(DATE($AG$4,AF36+1+6,AE48+7))=AF36+1+6,AE48+7,""),"")</f>
        <v/>
      </c>
      <c r="AF49" s="4"/>
    </row>
    <row r="50" spans="1:32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32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</row>
    <row r="52" spans="1:32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</row>
    <row r="53" spans="1:32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</row>
    <row r="54" spans="1:32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</row>
    <row r="55" spans="1:32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</row>
    <row r="56" spans="1:32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</row>
    <row r="57" spans="1:32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</row>
    <row r="58" spans="1:32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</row>
    <row r="59" spans="1:32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</row>
    <row r="60" spans="1:32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32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32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32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32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</row>
    <row r="71" spans="1:15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</row>
    <row r="72" spans="1:15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</row>
    <row r="73" spans="1:15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</row>
    <row r="74" spans="1:15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</row>
  </sheetData>
  <mergeCells count="5">
    <mergeCell ref="Q1:AE1"/>
    <mergeCell ref="Y2:AE2"/>
    <mergeCell ref="Y18:AE18"/>
    <mergeCell ref="Y26:AE26"/>
    <mergeCell ref="Y34:AE34"/>
  </mergeCells>
  <phoneticPr fontId="3" type="noConversion"/>
  <pageMargins left="0.75" right="0.75" top="1" bottom="1" header="0.5" footer="0.5"/>
  <pageSetup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Q49"/>
  <sheetViews>
    <sheetView topLeftCell="A7" workbookViewId="0">
      <selection activeCell="F30" sqref="F30"/>
    </sheetView>
  </sheetViews>
  <sheetFormatPr defaultRowHeight="12.75" x14ac:dyDescent="0.2"/>
  <cols>
    <col min="1" max="7" width="8.7109375" customWidth="1"/>
    <col min="8" max="8" width="1" customWidth="1"/>
    <col min="9" max="15" width="8.7109375" customWidth="1"/>
  </cols>
  <sheetData>
    <row r="1" spans="1:17" ht="10.5" customHeight="1" x14ac:dyDescent="0.2">
      <c r="A1" s="15">
        <f>+Q4</f>
        <v>2016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61"/>
    </row>
    <row r="2" spans="1:17" ht="10.5" customHeight="1" x14ac:dyDescent="0.2">
      <c r="A2" s="78" t="s">
        <v>1</v>
      </c>
      <c r="B2" s="76"/>
      <c r="C2" s="76"/>
      <c r="D2" s="76"/>
      <c r="E2" s="76"/>
      <c r="F2" s="76"/>
      <c r="G2" s="76"/>
      <c r="H2" s="62"/>
      <c r="I2" s="76" t="s">
        <v>2</v>
      </c>
      <c r="J2" s="76"/>
      <c r="K2" s="76"/>
      <c r="L2" s="76"/>
      <c r="M2" s="76"/>
      <c r="N2" s="76"/>
      <c r="O2" s="77"/>
    </row>
    <row r="3" spans="1:17" ht="10.5" customHeight="1" x14ac:dyDescent="0.2">
      <c r="A3" s="9" t="s">
        <v>4</v>
      </c>
      <c r="B3" s="21" t="s">
        <v>5</v>
      </c>
      <c r="C3" s="21" t="s">
        <v>6</v>
      </c>
      <c r="D3" s="21" t="s">
        <v>7</v>
      </c>
      <c r="E3" s="21" t="s">
        <v>8</v>
      </c>
      <c r="F3" s="21" t="s">
        <v>9</v>
      </c>
      <c r="G3" s="21" t="s">
        <v>4</v>
      </c>
      <c r="H3" s="59"/>
      <c r="I3" s="21" t="s">
        <v>4</v>
      </c>
      <c r="J3" s="21" t="s">
        <v>5</v>
      </c>
      <c r="K3" s="21" t="s">
        <v>6</v>
      </c>
      <c r="L3" s="21" t="s">
        <v>7</v>
      </c>
      <c r="M3" s="21" t="s">
        <v>8</v>
      </c>
      <c r="N3" s="21" t="s">
        <v>9</v>
      </c>
      <c r="O3" s="24" t="s">
        <v>4</v>
      </c>
    </row>
    <row r="4" spans="1:17" ht="10.5" customHeight="1" x14ac:dyDescent="0.2">
      <c r="A4" s="12" t="str">
        <f>IF(WEEKDAY(DATE($Q$4,$P$4,1))=1,1,"")</f>
        <v/>
      </c>
      <c r="B4" s="30" t="str">
        <f>IF(ISNUMBER(A4),A4+1,IF(WEEKDAY(DATE($Q$4,$P$4,1))=2,1,""))</f>
        <v/>
      </c>
      <c r="C4" s="30" t="str">
        <f>IF(ISNUMBER(B4),B4+1,IF(WEEKDAY(DATE($Q$4,$P$4,1))=3,1,""))</f>
        <v/>
      </c>
      <c r="D4" s="30" t="str">
        <f>IF(ISNUMBER(C4),C4+1,IF(WEEKDAY(DATE($Q$4,$P$4,1))=4,1,""))</f>
        <v/>
      </c>
      <c r="E4" s="30" t="str">
        <f>IF(ISNUMBER(D4),D4+1,IF(WEEKDAY(DATE($Q$4,$P$4,1))=5,1,""))</f>
        <v/>
      </c>
      <c r="F4" s="30">
        <f>IF(ISNUMBER(E4),E4+1,IF(WEEKDAY(DATE($Q$4,$P$4,1))=6,1,""))</f>
        <v>1</v>
      </c>
      <c r="G4" s="30">
        <f>IF(ISNUMBER(F4),F4+1,IF(WEEKDAY(DATE($Q$4,$P$4,1))=7,1,""))</f>
        <v>2</v>
      </c>
      <c r="H4" s="60"/>
      <c r="I4" s="30" t="str">
        <f>IF(WEEKDAY(DATE($Q$4,$P$4+6,1))=1,1,"")</f>
        <v/>
      </c>
      <c r="J4" s="30" t="str">
        <f>IF(ISNUMBER(I4),I4+1,IF(WEEKDAY(DATE($Q$4,$P$4+6,1))=2,1,""))</f>
        <v/>
      </c>
      <c r="K4" s="30" t="str">
        <f>IF(ISNUMBER(J4),J4+1,IF(WEEKDAY(DATE($Q$4,$P$4+6,1))=3,1,""))</f>
        <v/>
      </c>
      <c r="L4" s="30" t="str">
        <f>IF(ISNUMBER(K4),K4+1,IF(WEEKDAY(DATE($Q$4,$P$4+6,1))=4,1,""))</f>
        <v/>
      </c>
      <c r="M4" s="30" t="str">
        <f>IF(ISNUMBER(L4),L4+1,IF(WEEKDAY(DATE($Q$4,$P$4+6,1))=5,1,""))</f>
        <v/>
      </c>
      <c r="N4" s="30">
        <f>IF(ISNUMBER(M4),M4+1,IF(WEEKDAY(DATE($Q$4,$P$4+6,1))=6,1,""))</f>
        <v>1</v>
      </c>
      <c r="O4" s="31">
        <f>IF(ISNUMBER(N4),N4+1,IF(WEEKDAY(DATE($Q$4,P4+6,1))=7,1,""))</f>
        <v>2</v>
      </c>
      <c r="P4">
        <v>1</v>
      </c>
      <c r="Q4">
        <f>+'Input Date'!$C$17</f>
        <v>2016</v>
      </c>
    </row>
    <row r="5" spans="1:17" ht="10.5" customHeight="1" x14ac:dyDescent="0.2">
      <c r="A5" s="12">
        <f>IF(ISNUMBER(A4),A4+7,G4+1)</f>
        <v>3</v>
      </c>
      <c r="B5" s="30">
        <f t="shared" ref="B5:G5" si="0">IF(ISNUMBER(B4),B4+7,A5+1)</f>
        <v>4</v>
      </c>
      <c r="C5" s="30">
        <f t="shared" si="0"/>
        <v>5</v>
      </c>
      <c r="D5" s="30">
        <f t="shared" si="0"/>
        <v>6</v>
      </c>
      <c r="E5" s="30">
        <f t="shared" si="0"/>
        <v>7</v>
      </c>
      <c r="F5" s="30">
        <f t="shared" si="0"/>
        <v>8</v>
      </c>
      <c r="G5" s="30">
        <f t="shared" si="0"/>
        <v>9</v>
      </c>
      <c r="H5" s="60"/>
      <c r="I5" s="30">
        <f>IF(ISNUMBER(I4),I4+7,O4+1)</f>
        <v>3</v>
      </c>
      <c r="J5" s="30">
        <f t="shared" ref="J5:O5" si="1">IF(ISNUMBER(J4),J4+7,I5+1)</f>
        <v>4</v>
      </c>
      <c r="K5" s="30">
        <f t="shared" si="1"/>
        <v>5</v>
      </c>
      <c r="L5" s="30">
        <f t="shared" si="1"/>
        <v>6</v>
      </c>
      <c r="M5" s="30">
        <f t="shared" si="1"/>
        <v>7</v>
      </c>
      <c r="N5" s="30">
        <f t="shared" si="1"/>
        <v>8</v>
      </c>
      <c r="O5" s="31">
        <f t="shared" si="1"/>
        <v>9</v>
      </c>
    </row>
    <row r="6" spans="1:17" ht="10.5" customHeight="1" x14ac:dyDescent="0.2">
      <c r="A6" s="12">
        <f t="shared" ref="A6:G6" si="2">+A5+7</f>
        <v>10</v>
      </c>
      <c r="B6" s="30">
        <f t="shared" si="2"/>
        <v>11</v>
      </c>
      <c r="C6" s="30">
        <f t="shared" si="2"/>
        <v>12</v>
      </c>
      <c r="D6" s="30">
        <f t="shared" si="2"/>
        <v>13</v>
      </c>
      <c r="E6" s="30">
        <f t="shared" si="2"/>
        <v>14</v>
      </c>
      <c r="F6" s="30">
        <f t="shared" si="2"/>
        <v>15</v>
      </c>
      <c r="G6" s="30">
        <f t="shared" si="2"/>
        <v>16</v>
      </c>
      <c r="H6" s="60"/>
      <c r="I6" s="30">
        <f t="shared" ref="I6:O6" si="3">+I5+7</f>
        <v>10</v>
      </c>
      <c r="J6" s="30">
        <f t="shared" si="3"/>
        <v>11</v>
      </c>
      <c r="K6" s="30">
        <f t="shared" si="3"/>
        <v>12</v>
      </c>
      <c r="L6" s="30">
        <f t="shared" si="3"/>
        <v>13</v>
      </c>
      <c r="M6" s="30">
        <f t="shared" si="3"/>
        <v>14</v>
      </c>
      <c r="N6" s="30">
        <f t="shared" si="3"/>
        <v>15</v>
      </c>
      <c r="O6" s="31">
        <f t="shared" si="3"/>
        <v>16</v>
      </c>
    </row>
    <row r="7" spans="1:17" ht="10.5" customHeight="1" x14ac:dyDescent="0.2">
      <c r="A7" s="12">
        <f t="shared" ref="A7:G8" si="4">IF(MONTH(DATE($Q$4,$P$4,A6+7))=MONTH(DATE($Q$4,$P$4,1)),A6+7,"")</f>
        <v>17</v>
      </c>
      <c r="B7" s="30">
        <f t="shared" si="4"/>
        <v>18</v>
      </c>
      <c r="C7" s="30">
        <f t="shared" si="4"/>
        <v>19</v>
      </c>
      <c r="D7" s="30">
        <f t="shared" si="4"/>
        <v>20</v>
      </c>
      <c r="E7" s="30">
        <f t="shared" si="4"/>
        <v>21</v>
      </c>
      <c r="F7" s="30">
        <f t="shared" si="4"/>
        <v>22</v>
      </c>
      <c r="G7" s="30">
        <f t="shared" si="4"/>
        <v>23</v>
      </c>
      <c r="H7" s="60"/>
      <c r="I7" s="30">
        <f t="shared" ref="I7:O7" si="5">IF(MONTH(DATE($Q$4,$P$4+6,I6+7))=MONTH(DATE($Q$4,$P$4+6,1)),I6+7,"")</f>
        <v>17</v>
      </c>
      <c r="J7" s="30">
        <f t="shared" si="5"/>
        <v>18</v>
      </c>
      <c r="K7" s="30">
        <f t="shared" si="5"/>
        <v>19</v>
      </c>
      <c r="L7" s="30">
        <f t="shared" si="5"/>
        <v>20</v>
      </c>
      <c r="M7" s="30">
        <f t="shared" si="5"/>
        <v>21</v>
      </c>
      <c r="N7" s="30">
        <f t="shared" si="5"/>
        <v>22</v>
      </c>
      <c r="O7" s="31">
        <f t="shared" si="5"/>
        <v>23</v>
      </c>
    </row>
    <row r="8" spans="1:17" ht="10.5" customHeight="1" x14ac:dyDescent="0.2">
      <c r="A8" s="12">
        <f t="shared" si="4"/>
        <v>24</v>
      </c>
      <c r="B8" s="30">
        <f t="shared" si="4"/>
        <v>25</v>
      </c>
      <c r="C8" s="30">
        <f t="shared" si="4"/>
        <v>26</v>
      </c>
      <c r="D8" s="30">
        <f t="shared" si="4"/>
        <v>27</v>
      </c>
      <c r="E8" s="30">
        <f t="shared" si="4"/>
        <v>28</v>
      </c>
      <c r="F8" s="30">
        <f t="shared" si="4"/>
        <v>29</v>
      </c>
      <c r="G8" s="30">
        <f t="shared" si="4"/>
        <v>30</v>
      </c>
      <c r="H8" s="60"/>
      <c r="I8" s="30">
        <f t="shared" ref="I8:N8" si="6">IF(MONTH(DATE($Q$4,$P$4+6,I7+7))=MONTH(DATE($Q$4,$P$4+6,1)),I7+7,"")</f>
        <v>24</v>
      </c>
      <c r="J8" s="30">
        <f t="shared" si="6"/>
        <v>25</v>
      </c>
      <c r="K8" s="30">
        <f t="shared" si="6"/>
        <v>26</v>
      </c>
      <c r="L8" s="30">
        <f t="shared" si="6"/>
        <v>27</v>
      </c>
      <c r="M8" s="30">
        <f t="shared" si="6"/>
        <v>28</v>
      </c>
      <c r="N8" s="30">
        <f t="shared" si="6"/>
        <v>29</v>
      </c>
      <c r="O8" s="31">
        <f>IF(MONTH(DATE($Q$4,P4+6,O7+7))=MONTH(DATE($Q$4,P4+6,1)),O7+7,"")</f>
        <v>30</v>
      </c>
    </row>
    <row r="9" spans="1:17" ht="10.5" customHeight="1" x14ac:dyDescent="0.2">
      <c r="A9" s="63">
        <f>IF(ISNUMBER(G8),IF(MONTH(DATE($Q$4,$P$4,A8+7))=$P$4,A8+7,""),"")</f>
        <v>31</v>
      </c>
      <c r="B9" s="64" t="str">
        <f t="shared" ref="B9:G9" si="7">IF(ISNUMBER(A9),IF(MONTH(DATE($Q$4,$P$4,B8+7))=$P$4,B8+7,""),"")</f>
        <v/>
      </c>
      <c r="C9" s="64" t="str">
        <f t="shared" si="7"/>
        <v/>
      </c>
      <c r="D9" s="64" t="str">
        <f t="shared" si="7"/>
        <v/>
      </c>
      <c r="E9" s="64" t="str">
        <f t="shared" si="7"/>
        <v/>
      </c>
      <c r="F9" s="64" t="str">
        <f t="shared" si="7"/>
        <v/>
      </c>
      <c r="G9" s="64" t="str">
        <f t="shared" si="7"/>
        <v/>
      </c>
      <c r="H9" s="60"/>
      <c r="I9" s="64">
        <f>IF(ISNUMBER(O8),IF(MONTH(DATE($Q$4,$P$4+6,I8+7))=$P$4+6,I8+7,""),"")</f>
        <v>31</v>
      </c>
      <c r="J9" s="64" t="str">
        <f>IF(ISNUMBER(I9),IF(MONTH(DATE($Q$4,$P$4+6,J8+7))=$P$4+6,J8+7,""),"")</f>
        <v/>
      </c>
      <c r="K9" s="64" t="str">
        <f>IF(ISNUMBER(J9),IF(MONTH(DATE($Q$4,$P$4+6,K8+7))=$P$4+6,K8+7,""),"")</f>
        <v/>
      </c>
      <c r="L9" s="64" t="str">
        <f>IF(ISNUMBER(K9),IF(MONTH(DATE($Q$4,$P$4+6,L8+7))=$P$4+6,L8+7,""),"")</f>
        <v/>
      </c>
      <c r="M9" s="64" t="str">
        <f>IF(ISNUMBER(L9),IF(MONTH(DATE($Q$4,$P$4+6,M8+7))=$P$4+6,M8+7,""),"")</f>
        <v/>
      </c>
      <c r="N9" s="64" t="str">
        <f>IF(ISNUMBER(M9),IF(MONTH(DATE($Q$4,$P$4+6,N8+7))=$P$4+6,N8+7,""),"")</f>
        <v/>
      </c>
      <c r="O9" s="65" t="str">
        <f>IF(ISNUMBER(N9),IF(MONTH(DATE($Q$4,P4+6,O8+7))=P4+6,O8+7,""),"")</f>
        <v/>
      </c>
    </row>
    <row r="10" spans="1:17" ht="10.5" customHeight="1" x14ac:dyDescent="0.2">
      <c r="A10" s="78" t="s">
        <v>18</v>
      </c>
      <c r="B10" s="76"/>
      <c r="C10" s="76"/>
      <c r="D10" s="76"/>
      <c r="E10" s="76"/>
      <c r="F10" s="76"/>
      <c r="G10" s="76"/>
      <c r="H10" s="60"/>
      <c r="I10" s="76" t="s">
        <v>19</v>
      </c>
      <c r="J10" s="76"/>
      <c r="K10" s="76"/>
      <c r="L10" s="76"/>
      <c r="M10" s="76"/>
      <c r="N10" s="76"/>
      <c r="O10" s="77"/>
    </row>
    <row r="11" spans="1:17" ht="10.5" customHeight="1" x14ac:dyDescent="0.2">
      <c r="A11" s="9" t="s">
        <v>4</v>
      </c>
      <c r="B11" s="21" t="s">
        <v>5</v>
      </c>
      <c r="C11" s="21" t="s">
        <v>6</v>
      </c>
      <c r="D11" s="21" t="s">
        <v>7</v>
      </c>
      <c r="E11" s="21" t="s">
        <v>8</v>
      </c>
      <c r="F11" s="21" t="s">
        <v>9</v>
      </c>
      <c r="G11" s="21" t="s">
        <v>4</v>
      </c>
      <c r="H11" s="59"/>
      <c r="I11" s="21" t="s">
        <v>4</v>
      </c>
      <c r="J11" s="21" t="s">
        <v>5</v>
      </c>
      <c r="K11" s="21" t="s">
        <v>6</v>
      </c>
      <c r="L11" s="21" t="s">
        <v>7</v>
      </c>
      <c r="M11" s="21" t="s">
        <v>8</v>
      </c>
      <c r="N11" s="21" t="s">
        <v>9</v>
      </c>
      <c r="O11" s="24" t="s">
        <v>4</v>
      </c>
    </row>
    <row r="12" spans="1:17" ht="10.5" customHeight="1" x14ac:dyDescent="0.2">
      <c r="A12" s="12" t="str">
        <f>IF(WEEKDAY(DATE($Q$4,P12,1))=1,1,"")</f>
        <v/>
      </c>
      <c r="B12" s="30">
        <f>IF(ISNUMBER(A12),A12+1,IF(WEEKDAY(DATE($Q$4,P12,1))=2,1,""))</f>
        <v>1</v>
      </c>
      <c r="C12" s="30">
        <f>IF(ISNUMBER(B12),B12+1,IF(WEEKDAY(DATE($Q$4,P12,1))=3,1,""))</f>
        <v>2</v>
      </c>
      <c r="D12" s="30">
        <f>IF(ISNUMBER(C12),C12+1,IF(WEEKDAY(DATE($Q$4,P12,1))=4,1,""))</f>
        <v>3</v>
      </c>
      <c r="E12" s="30">
        <f>IF(ISNUMBER(D12),D12+1,IF(WEEKDAY(DATE($Q$4,P12,1))=5,1,""))</f>
        <v>4</v>
      </c>
      <c r="F12" s="30">
        <f>IF(ISNUMBER(E12),E12+1,IF(WEEKDAY(DATE($Q$4,P12,1))=6,1,""))</f>
        <v>5</v>
      </c>
      <c r="G12" s="30">
        <f>IF(ISNUMBER(F12),F12+1,IF(WEEKDAY(DATE($Q$4,P12,1))=7,1,""))</f>
        <v>6</v>
      </c>
      <c r="H12" s="60"/>
      <c r="I12" s="30" t="str">
        <f>IF(WEEKDAY(DATE($Q$4,P12+6,1))=1,1,"")</f>
        <v/>
      </c>
      <c r="J12" s="30">
        <f>IF(ISNUMBER(I12),I12+1,IF(WEEKDAY(DATE($Q$4,P12+6,1))=2,1,""))</f>
        <v>1</v>
      </c>
      <c r="K12" s="30">
        <f>IF(ISNUMBER(J12),J12+1,IF(WEEKDAY(DATE($Q$4,P12+6,1))=3,1,""))</f>
        <v>2</v>
      </c>
      <c r="L12" s="30">
        <f>IF(ISNUMBER(K12),K12+1,IF(WEEKDAY(DATE($Q$4,P12+6,1))=4,1,""))</f>
        <v>3</v>
      </c>
      <c r="M12" s="30">
        <f>IF(ISNUMBER(L12),L12+1,IF(WEEKDAY(DATE($Q$4,P12+6,1))=5,1,""))</f>
        <v>4</v>
      </c>
      <c r="N12" s="30">
        <f>IF(ISNUMBER(M12),M12+1,IF(WEEKDAY(DATE($Q$4,P12+6,1))=6,1,""))</f>
        <v>5</v>
      </c>
      <c r="O12" s="31">
        <f>IF(ISNUMBER(N12),N12+1,IF(WEEKDAY(DATE($Q$4,P12+6,1))=7,1,""))</f>
        <v>6</v>
      </c>
      <c r="P12">
        <v>2</v>
      </c>
    </row>
    <row r="13" spans="1:17" ht="10.5" customHeight="1" x14ac:dyDescent="0.2">
      <c r="A13" s="12">
        <f>IF(ISNUMBER(A12),A12+7,G12+1)</f>
        <v>7</v>
      </c>
      <c r="B13" s="30">
        <f t="shared" ref="B13:G13" si="8">IF(ISNUMBER(B12),B12+7,A13+1)</f>
        <v>8</v>
      </c>
      <c r="C13" s="30">
        <f t="shared" si="8"/>
        <v>9</v>
      </c>
      <c r="D13" s="30">
        <f t="shared" si="8"/>
        <v>10</v>
      </c>
      <c r="E13" s="30">
        <f t="shared" si="8"/>
        <v>11</v>
      </c>
      <c r="F13" s="30">
        <f t="shared" si="8"/>
        <v>12</v>
      </c>
      <c r="G13" s="30">
        <f t="shared" si="8"/>
        <v>13</v>
      </c>
      <c r="H13" s="60"/>
      <c r="I13" s="30">
        <f>IF(ISNUMBER(I12),I12+7,O12+1)</f>
        <v>7</v>
      </c>
      <c r="J13" s="30">
        <f t="shared" ref="J13:O13" si="9">IF(ISNUMBER(J12),J12+7,I13+1)</f>
        <v>8</v>
      </c>
      <c r="K13" s="30">
        <f t="shared" si="9"/>
        <v>9</v>
      </c>
      <c r="L13" s="30">
        <f t="shared" si="9"/>
        <v>10</v>
      </c>
      <c r="M13" s="30">
        <f t="shared" si="9"/>
        <v>11</v>
      </c>
      <c r="N13" s="30">
        <f t="shared" si="9"/>
        <v>12</v>
      </c>
      <c r="O13" s="31">
        <f t="shared" si="9"/>
        <v>13</v>
      </c>
    </row>
    <row r="14" spans="1:17" ht="10.5" customHeight="1" x14ac:dyDescent="0.2">
      <c r="A14" s="12">
        <f t="shared" ref="A14:G14" si="10">+A13+7</f>
        <v>14</v>
      </c>
      <c r="B14" s="30">
        <f t="shared" si="10"/>
        <v>15</v>
      </c>
      <c r="C14" s="30">
        <f t="shared" si="10"/>
        <v>16</v>
      </c>
      <c r="D14" s="30">
        <f t="shared" si="10"/>
        <v>17</v>
      </c>
      <c r="E14" s="30">
        <f t="shared" si="10"/>
        <v>18</v>
      </c>
      <c r="F14" s="30">
        <f t="shared" si="10"/>
        <v>19</v>
      </c>
      <c r="G14" s="30">
        <f t="shared" si="10"/>
        <v>20</v>
      </c>
      <c r="H14" s="60"/>
      <c r="I14" s="30">
        <f t="shared" ref="I14:O14" si="11">+I13+7</f>
        <v>14</v>
      </c>
      <c r="J14" s="30">
        <f t="shared" si="11"/>
        <v>15</v>
      </c>
      <c r="K14" s="30">
        <f t="shared" si="11"/>
        <v>16</v>
      </c>
      <c r="L14" s="30">
        <f t="shared" si="11"/>
        <v>17</v>
      </c>
      <c r="M14" s="30">
        <f t="shared" si="11"/>
        <v>18</v>
      </c>
      <c r="N14" s="30">
        <f t="shared" si="11"/>
        <v>19</v>
      </c>
      <c r="O14" s="31">
        <f t="shared" si="11"/>
        <v>20</v>
      </c>
    </row>
    <row r="15" spans="1:17" ht="10.5" customHeight="1" x14ac:dyDescent="0.2">
      <c r="A15" s="12">
        <f>IF(MONTH(DATE($Q$4,P12,A14+7))=MONTH(DATE($Q$4,P12,1)),A14+7,"")</f>
        <v>21</v>
      </c>
      <c r="B15" s="30">
        <f>IF(MONTH(DATE($Q$4,P12,B14+7))=MONTH(DATE($Q$4,P12,1)),B14+7,"")</f>
        <v>22</v>
      </c>
      <c r="C15" s="30">
        <f>IF(MONTH(DATE($Q$4,P12,C14+7))=MONTH(DATE($Q$4,P12,1)),C14+7,"")</f>
        <v>23</v>
      </c>
      <c r="D15" s="30">
        <f>IF(MONTH(DATE($Q$4,P12,D14+7))=MONTH(DATE($Q$4,P12,1)),D14+7,"")</f>
        <v>24</v>
      </c>
      <c r="E15" s="30">
        <f>IF(MONTH(DATE($Q$4,P12,E14+7))=MONTH(DATE($Q$4,P12,1)),E14+7,"")</f>
        <v>25</v>
      </c>
      <c r="F15" s="30">
        <f>IF(MONTH(DATE($Q$4,P12,F14+7))=MONTH(DATE($Q$4,P12,1)),F14+7,"")</f>
        <v>26</v>
      </c>
      <c r="G15" s="30">
        <f>IF(MONTH(DATE($Q$4,P12,G14+7))=MONTH(DATE($Q$4,P12,1)),G14+7,"")</f>
        <v>27</v>
      </c>
      <c r="H15" s="60"/>
      <c r="I15" s="30">
        <f>IF(MONTH(DATE($Q$4,P12+6,I14+7))=MONTH(DATE($Q$4,P12+6,1)),I14+7,"")</f>
        <v>21</v>
      </c>
      <c r="J15" s="30">
        <f>IF(MONTH(DATE($Q$4,P12+6,J14+7))=MONTH(DATE($Q$4,P12+6,1)),J14+7,"")</f>
        <v>22</v>
      </c>
      <c r="K15" s="30">
        <f>IF(MONTH(DATE($Q$4,P12+6,K14+7))=MONTH(DATE($Q$4,P12+6,1)),K14+7,"")</f>
        <v>23</v>
      </c>
      <c r="L15" s="30">
        <f>IF(MONTH(DATE($Q$4,P12+6,L14+7))=MONTH(DATE($Q$4,P12+6,1)),L14+7,"")</f>
        <v>24</v>
      </c>
      <c r="M15" s="30">
        <f>IF(MONTH(DATE($Q$4,P12+6,M14+7))=MONTH(DATE($Q$4,P12+6,1)),M14+7,"")</f>
        <v>25</v>
      </c>
      <c r="N15" s="30">
        <f>IF(MONTH(DATE($Q$4,P12+6,N14+7))=MONTH(DATE($Q$4,P12+6,1)),N14+7,"")</f>
        <v>26</v>
      </c>
      <c r="O15" s="31">
        <f>IF(MONTH(DATE($Q$4,P12+6,O14+7))=MONTH(DATE($Q$4,P12+6,1)),O14+7,"")</f>
        <v>27</v>
      </c>
    </row>
    <row r="16" spans="1:17" ht="10.5" customHeight="1" x14ac:dyDescent="0.2">
      <c r="A16" s="12">
        <f>IF(MONTH(DATE($Q$4,P12,A15+7))=MONTH(DATE($Q$4,P12,1)),A15+7,"")</f>
        <v>28</v>
      </c>
      <c r="B16" s="30">
        <f>IF(MONTH(DATE($Q$4,P12,B15+7))=MONTH(DATE($Q$4,P12,1)),B15+7,"")</f>
        <v>29</v>
      </c>
      <c r="C16" s="30" t="str">
        <f>IF(MONTH(DATE($Q$4,P12,C15+7))=MONTH(DATE($Q$4,P12,1)),C15+7,"")</f>
        <v/>
      </c>
      <c r="D16" s="30" t="str">
        <f>IF(MONTH(DATE($Q$4,P12,D15+7))=MONTH(DATE($Q$4,P12,1)),D15+7,"")</f>
        <v/>
      </c>
      <c r="E16" s="30" t="str">
        <f>IF(MONTH(DATE($Q$4,P12,E15+7))=MONTH(DATE($Q$4,P12,1)),E15+7,"")</f>
        <v/>
      </c>
      <c r="F16" s="30" t="str">
        <f>IF(MONTH(DATE($Q$4,P12,F15+7))=MONTH(DATE($Q$4,P12,1)),F15+7,"")</f>
        <v/>
      </c>
      <c r="G16" s="30" t="str">
        <f>IF(MONTH(DATE($Q$4,P12,G15+7))=MONTH(DATE($Q$4,P12,1)),G15+7,"")</f>
        <v/>
      </c>
      <c r="H16" s="60"/>
      <c r="I16" s="30">
        <f>IF(MONTH(DATE($Q$4,P12+6,I15+7))=MONTH(DATE($Q$4,P12+6,1)),I15+7,"")</f>
        <v>28</v>
      </c>
      <c r="J16" s="30">
        <f>IF(MONTH(DATE($Q$4,P12+6,J15+7))=MONTH(DATE($Q$4,P12+6,1)),J15+7,"")</f>
        <v>29</v>
      </c>
      <c r="K16" s="30">
        <f>IF(MONTH(DATE($Q$4,P12+6,K15+7))=MONTH(DATE($Q$4,P12+6,1)),K15+7,"")</f>
        <v>30</v>
      </c>
      <c r="L16" s="30">
        <f>IF(MONTH(DATE($Q$4,P12+6,L15+7))=MONTH(DATE($Q$4,P12+6,1)),L15+7,"")</f>
        <v>31</v>
      </c>
      <c r="M16" s="30" t="str">
        <f>IF(MONTH(DATE($Q$4,P12+6,M15+7))=MONTH(DATE($Q$4,P12+6,1)),M15+7,"")</f>
        <v/>
      </c>
      <c r="N16" s="30" t="str">
        <f>IF(MONTH(DATE($Q$4,P12+6,N15+7))=MONTH(DATE($Q$4,P12+6,1)),N15+7,"")</f>
        <v/>
      </c>
      <c r="O16" s="31" t="str">
        <f>IF(MONTH(DATE($Q$4,P12+6,O15+7))=MONTH(DATE($Q$4,P12+6,1)),O15+7,"")</f>
        <v/>
      </c>
    </row>
    <row r="17" spans="1:16" ht="10.5" customHeight="1" x14ac:dyDescent="0.2">
      <c r="A17" s="63" t="str">
        <f>IF(ISNUMBER(G16),IF(MONTH(DATE($Q$4,P12,A16+7))=P12,A16+7,""),"")</f>
        <v/>
      </c>
      <c r="B17" s="64" t="str">
        <f>IF(ISNUMBER(A17),IF(MONTH(DATE($Q$4,P12,B16+7))=P12,B16+7,""),"")</f>
        <v/>
      </c>
      <c r="C17" s="64" t="str">
        <f>IF(ISNUMBER(B17),IF(MONTH(DATE($Q$4,P12,C16+7))=P12,C16+7,""),"")</f>
        <v/>
      </c>
      <c r="D17" s="64" t="str">
        <f>IF(ISNUMBER(C17),IF(MONTH(DATE($Q$4,P12,D16+7))=P12,D16+7,""),"")</f>
        <v/>
      </c>
      <c r="E17" s="64" t="str">
        <f>IF(ISNUMBER(D17),IF(MONTH(DATE($Q$4,P12,E16+7))=P12,E16+7,""),"")</f>
        <v/>
      </c>
      <c r="F17" s="64" t="str">
        <f>IF(ISNUMBER(E17),IF(MONTH(DATE($Q$4,P12,F16+7))=P12,F16+7,""),"")</f>
        <v/>
      </c>
      <c r="G17" s="64" t="str">
        <f>IF(ISNUMBER(F17),IF(MONTH(DATE($Q$4,P12,G16+7))=P12,G16+7,""),"")</f>
        <v/>
      </c>
      <c r="H17" s="60"/>
      <c r="I17" s="64" t="str">
        <f>IF(ISNUMBER(O16),IF(MONTH(DATE($Q$4,P12+6,I16+7))=P12+6,I16+7,""),"")</f>
        <v/>
      </c>
      <c r="J17" s="64" t="str">
        <f>IF(ISNUMBER(I17),IF(MONTH(DATE($Q$4,P12+6,J16+7))=P12+6,J16+7,""),"")</f>
        <v/>
      </c>
      <c r="K17" s="64" t="str">
        <f>IF(ISNUMBER(J17),IF(MONTH(DATE($Q$4,P12+6,K16+7))=P12+6,K16+7,""),"")</f>
        <v/>
      </c>
      <c r="L17" s="64" t="str">
        <f>IF(ISNUMBER(K17),IF(MONTH(DATE($Q$4,P12+6,L16+7))=P12+6,L16+7,""),"")</f>
        <v/>
      </c>
      <c r="M17" s="64" t="str">
        <f>IF(ISNUMBER(L17),IF(MONTH(DATE($Q$4,P12+6,M16+7))=P12+6,M16+7,""),"")</f>
        <v/>
      </c>
      <c r="N17" s="64" t="str">
        <f>IF(ISNUMBER(M17),IF(MONTH(DATE($Q$4,P12+6,N16+7))=P12+6,N16+7,""),"")</f>
        <v/>
      </c>
      <c r="O17" s="65" t="str">
        <f>IF(ISNUMBER(N17),IF(MONTH(DATE($Q$4,P12+6,O16+7))=P12+6,O16+7,""),"")</f>
        <v/>
      </c>
    </row>
    <row r="18" spans="1:16" ht="10.5" customHeight="1" x14ac:dyDescent="0.2">
      <c r="A18" s="78" t="s">
        <v>24</v>
      </c>
      <c r="B18" s="76"/>
      <c r="C18" s="76"/>
      <c r="D18" s="76"/>
      <c r="E18" s="76"/>
      <c r="F18" s="76"/>
      <c r="G18" s="76"/>
      <c r="H18" s="62"/>
      <c r="I18" s="76" t="s">
        <v>25</v>
      </c>
      <c r="J18" s="76"/>
      <c r="K18" s="76"/>
      <c r="L18" s="76"/>
      <c r="M18" s="76"/>
      <c r="N18" s="76"/>
      <c r="O18" s="77"/>
    </row>
    <row r="19" spans="1:16" ht="10.5" customHeight="1" x14ac:dyDescent="0.2">
      <c r="A19" s="9" t="s">
        <v>4</v>
      </c>
      <c r="B19" s="21" t="s">
        <v>5</v>
      </c>
      <c r="C19" s="21" t="s">
        <v>6</v>
      </c>
      <c r="D19" s="21" t="s">
        <v>7</v>
      </c>
      <c r="E19" s="21" t="s">
        <v>8</v>
      </c>
      <c r="F19" s="21" t="s">
        <v>9</v>
      </c>
      <c r="G19" s="21" t="s">
        <v>4</v>
      </c>
      <c r="H19" s="59"/>
      <c r="I19" s="21" t="s">
        <v>4</v>
      </c>
      <c r="J19" s="21" t="s">
        <v>5</v>
      </c>
      <c r="K19" s="21" t="s">
        <v>6</v>
      </c>
      <c r="L19" s="21" t="s">
        <v>7</v>
      </c>
      <c r="M19" s="21" t="s">
        <v>8</v>
      </c>
      <c r="N19" s="21" t="s">
        <v>9</v>
      </c>
      <c r="O19" s="24" t="s">
        <v>4</v>
      </c>
    </row>
    <row r="20" spans="1:16" ht="10.5" customHeight="1" x14ac:dyDescent="0.2">
      <c r="A20" s="9" t="str">
        <f>IF(WEEKDAY(DATE($Q$4,P20,1))=1,1,"")</f>
        <v/>
      </c>
      <c r="B20" s="21" t="str">
        <f>IF(ISNUMBER(A20),A20+1,IF(WEEKDAY(DATE($Q$4,P20,1))=2,1,""))</f>
        <v/>
      </c>
      <c r="C20" s="21">
        <f>IF(ISNUMBER(B20),B20+1,IF(WEEKDAY(DATE($Q$4,P20,1))=3,1,""))</f>
        <v>1</v>
      </c>
      <c r="D20" s="21">
        <f>IF(ISNUMBER(C20),C20+1,IF(WEEKDAY(DATE($Q$4,P20,1))=4,1,""))</f>
        <v>2</v>
      </c>
      <c r="E20" s="21">
        <f>IF(ISNUMBER(D20),D20+1,IF(WEEKDAY(DATE($Q$4,P20,1))=5,1,""))</f>
        <v>3</v>
      </c>
      <c r="F20" s="21">
        <f>IF(ISNUMBER(E20),E20+1,IF(WEEKDAY(DATE($Q$4,P20,1))=6,1,""))</f>
        <v>4</v>
      </c>
      <c r="G20" s="21">
        <f>IF(ISNUMBER(F20),F20+1,IF(WEEKDAY(DATE($Q$4,P20,1))=7,1,""))</f>
        <v>5</v>
      </c>
      <c r="H20" s="59"/>
      <c r="I20" s="21" t="str">
        <f>IF(WEEKDAY(DATE($Q$4,P20+6,1))=1,1,"")</f>
        <v/>
      </c>
      <c r="J20" s="21" t="str">
        <f>IF(ISNUMBER(I20),I20+1,IF(WEEKDAY(DATE($Q$4,P20+6,1))=2,1,""))</f>
        <v/>
      </c>
      <c r="K20" s="21" t="str">
        <f>IF(ISNUMBER(J20),J20+1,IF(WEEKDAY(DATE($Q$4,P20+6,1))=3,1,""))</f>
        <v/>
      </c>
      <c r="L20" s="21" t="str">
        <f>IF(ISNUMBER(K20),K20+1,IF(WEEKDAY(DATE($Q$4,P20+6,1))=4,1,""))</f>
        <v/>
      </c>
      <c r="M20" s="21">
        <f>IF(ISNUMBER(L20),L20+1,IF(WEEKDAY(DATE($Q$4,P20+6,1))=5,1,""))</f>
        <v>1</v>
      </c>
      <c r="N20" s="21">
        <f>IF(ISNUMBER(M20),M20+1,IF(WEEKDAY(DATE($Q$4,P20+6,1))=6,1,""))</f>
        <v>2</v>
      </c>
      <c r="O20" s="24">
        <f>IF(ISNUMBER(N20),N20+1,IF(WEEKDAY(DATE($Q$4,P20+6,1))=7,1,""))</f>
        <v>3</v>
      </c>
      <c r="P20">
        <v>3</v>
      </c>
    </row>
    <row r="21" spans="1:16" ht="10.5" customHeight="1" x14ac:dyDescent="0.2">
      <c r="A21" s="9">
        <f>IF(ISNUMBER(A20),A20+7,G20+1)</f>
        <v>6</v>
      </c>
      <c r="B21" s="21">
        <f t="shared" ref="B21:G21" si="12">IF(ISNUMBER(B20),B20+7,A21+1)</f>
        <v>7</v>
      </c>
      <c r="C21" s="21">
        <f t="shared" si="12"/>
        <v>8</v>
      </c>
      <c r="D21" s="21">
        <f t="shared" si="12"/>
        <v>9</v>
      </c>
      <c r="E21" s="21">
        <f t="shared" si="12"/>
        <v>10</v>
      </c>
      <c r="F21" s="21">
        <f t="shared" si="12"/>
        <v>11</v>
      </c>
      <c r="G21" s="21">
        <f t="shared" si="12"/>
        <v>12</v>
      </c>
      <c r="H21" s="59"/>
      <c r="I21" s="21">
        <f>IF(ISNUMBER(I20),I20+7,O20+1)</f>
        <v>4</v>
      </c>
      <c r="J21" s="21">
        <f t="shared" ref="J21:O21" si="13">IF(ISNUMBER(J20),J20+7,I21+1)</f>
        <v>5</v>
      </c>
      <c r="K21" s="21">
        <f t="shared" si="13"/>
        <v>6</v>
      </c>
      <c r="L21" s="21">
        <f t="shared" si="13"/>
        <v>7</v>
      </c>
      <c r="M21" s="21">
        <f t="shared" si="13"/>
        <v>8</v>
      </c>
      <c r="N21" s="21">
        <f t="shared" si="13"/>
        <v>9</v>
      </c>
      <c r="O21" s="24">
        <f t="shared" si="13"/>
        <v>10</v>
      </c>
    </row>
    <row r="22" spans="1:16" ht="10.5" customHeight="1" x14ac:dyDescent="0.2">
      <c r="A22" s="9">
        <f t="shared" ref="A22:G22" si="14">+A21+7</f>
        <v>13</v>
      </c>
      <c r="B22" s="21">
        <f t="shared" si="14"/>
        <v>14</v>
      </c>
      <c r="C22" s="21">
        <f t="shared" si="14"/>
        <v>15</v>
      </c>
      <c r="D22" s="21">
        <f t="shared" si="14"/>
        <v>16</v>
      </c>
      <c r="E22" s="21">
        <f t="shared" si="14"/>
        <v>17</v>
      </c>
      <c r="F22" s="21">
        <f t="shared" si="14"/>
        <v>18</v>
      </c>
      <c r="G22" s="21">
        <f t="shared" si="14"/>
        <v>19</v>
      </c>
      <c r="H22" s="59"/>
      <c r="I22" s="21">
        <f t="shared" ref="I22:O22" si="15">+I21+7</f>
        <v>11</v>
      </c>
      <c r="J22" s="21">
        <f t="shared" si="15"/>
        <v>12</v>
      </c>
      <c r="K22" s="21">
        <f t="shared" si="15"/>
        <v>13</v>
      </c>
      <c r="L22" s="21">
        <f t="shared" si="15"/>
        <v>14</v>
      </c>
      <c r="M22" s="21">
        <f t="shared" si="15"/>
        <v>15</v>
      </c>
      <c r="N22" s="21">
        <f t="shared" si="15"/>
        <v>16</v>
      </c>
      <c r="O22" s="24">
        <f t="shared" si="15"/>
        <v>17</v>
      </c>
    </row>
    <row r="23" spans="1:16" ht="10.5" customHeight="1" x14ac:dyDescent="0.2">
      <c r="A23" s="9">
        <f>IF(MONTH(DATE($Q$4,P20,A22+7))=MONTH(DATE($Q$4,P20,1)),A22+7,"")</f>
        <v>20</v>
      </c>
      <c r="B23" s="21">
        <f>IF(MONTH(DATE($Q$4,P20,B22+7))=MONTH(DATE($Q$4,P20,1)),B22+7,"")</f>
        <v>21</v>
      </c>
      <c r="C23" s="21">
        <f>IF(MONTH(DATE($Q$4,P20,C22+7))=MONTH(DATE($Q$4,P20,1)),C22+7,"")</f>
        <v>22</v>
      </c>
      <c r="D23" s="21">
        <f>IF(MONTH(DATE($Q$4,P20,D22+7))=MONTH(DATE($Q$4,P20,1)),D22+7,"")</f>
        <v>23</v>
      </c>
      <c r="E23" s="21">
        <f>IF(MONTH(DATE($Q$4,P20,E22+7))=MONTH(DATE($Q$4,P20,1)),E22+7,"")</f>
        <v>24</v>
      </c>
      <c r="F23" s="21">
        <f>IF(MONTH(DATE($Q$4,P20,F22+7))=MONTH(DATE($Q$4,P20,1)),F22+7,"")</f>
        <v>25</v>
      </c>
      <c r="G23" s="21">
        <f>IF(MONTH(DATE($Q$4,P20,G22+7))=MONTH(DATE($Q$4,P20,1)),G22+7,"")</f>
        <v>26</v>
      </c>
      <c r="H23" s="59"/>
      <c r="I23" s="21">
        <f>IF(MONTH(DATE($Q$4,P20+6,I22+7))=MONTH(DATE($Q$4,P20+6,1)),I22+7,"")</f>
        <v>18</v>
      </c>
      <c r="J23" s="21">
        <f>IF(MONTH(DATE($Q$4,P20+6,J22+7))=MONTH(DATE($Q$4,P20+6,1)),J22+7,"")</f>
        <v>19</v>
      </c>
      <c r="K23" s="21">
        <f>IF(MONTH(DATE($Q$4,P20+6,K22+7))=MONTH(DATE($Q$4,P20+6,1)),K22+7,"")</f>
        <v>20</v>
      </c>
      <c r="L23" s="21">
        <f>IF(MONTH(DATE($Q$4,P20+6,L22+7))=MONTH(DATE($Q$4,P20+6,1)),L22+7,"")</f>
        <v>21</v>
      </c>
      <c r="M23" s="21">
        <f>IF(MONTH(DATE($Q$4,P20+6,M22+7))=MONTH(DATE($Q$4,P20+6,1)),M22+7,"")</f>
        <v>22</v>
      </c>
      <c r="N23" s="21">
        <f>IF(MONTH(DATE($Q$4,P20+6,N22+7))=MONTH(DATE($Q$4,P20+6,1)),N22+7,"")</f>
        <v>23</v>
      </c>
      <c r="O23" s="24">
        <f>IF(MONTH(DATE($Q$4,P20+6,O22+7))=MONTH(DATE($Q$4,P20+6,1)),O22+7,"")</f>
        <v>24</v>
      </c>
    </row>
    <row r="24" spans="1:16" ht="10.5" customHeight="1" x14ac:dyDescent="0.2">
      <c r="A24" s="9">
        <f>IF(MONTH(DATE($Q$4,P20,A23+7))=MONTH(DATE($Q$4,P20,1)),A23+7,"")</f>
        <v>27</v>
      </c>
      <c r="B24" s="21">
        <f>IF(MONTH(DATE($Q$4,P20,B23+7))=MONTH(DATE($Q$4,P20,1)),B23+7,"")</f>
        <v>28</v>
      </c>
      <c r="C24" s="21">
        <f>IF(MONTH(DATE($Q$4,P20,C23+7))=MONTH(DATE($Q$4,P20,1)),C23+7,"")</f>
        <v>29</v>
      </c>
      <c r="D24" s="21">
        <f>IF(MONTH(DATE($Q$4,P20,D23+7))=MONTH(DATE($Q$4,P20,1)),D23+7,"")</f>
        <v>30</v>
      </c>
      <c r="E24" s="21">
        <f>IF(MONTH(DATE($Q$4,P20,E23+7))=MONTH(DATE($Q$4,P20,1)),E23+7,"")</f>
        <v>31</v>
      </c>
      <c r="F24" s="21" t="str">
        <f>IF(MONTH(DATE($Q$4,P20,F23+7))=MONTH(DATE($Q$4,P20,1)),F23+7,"")</f>
        <v/>
      </c>
      <c r="G24" s="21" t="str">
        <f>IF(MONTH(DATE($Q$4,P20,G23+7))=MONTH(DATE($Q$4,P20,1)),G23+7,"")</f>
        <v/>
      </c>
      <c r="H24" s="59"/>
      <c r="I24" s="21">
        <f>IF(MONTH(DATE($Q$4,P20+6,I23+7))=MONTH(DATE($Q$4,P20+6,1)),I23+7,"")</f>
        <v>25</v>
      </c>
      <c r="J24" s="21">
        <f>IF(MONTH(DATE($Q$4,P20+6,J23+7))=MONTH(DATE($Q$4,P20+6,1)),J23+7,"")</f>
        <v>26</v>
      </c>
      <c r="K24" s="21">
        <f>IF(MONTH(DATE($Q$4,P20+6,K23+7))=MONTH(DATE($Q$4,P20+6,1)),K23+7,"")</f>
        <v>27</v>
      </c>
      <c r="L24" s="21">
        <f>IF(MONTH(DATE($Q$4,P20+6,L23+7))=MONTH(DATE($Q$4,P20+6,1)),L23+7,"")</f>
        <v>28</v>
      </c>
      <c r="M24" s="21">
        <f>IF(MONTH(DATE($Q$4,P20+6,M23+7))=MONTH(DATE($Q$4,P20+6,1)),M23+7,"")</f>
        <v>29</v>
      </c>
      <c r="N24" s="21">
        <f>IF(MONTH(DATE($Q$4,P20+6,N23+7))=MONTH(DATE($Q$4,P20+6,1)),N23+7,"")</f>
        <v>30</v>
      </c>
      <c r="O24" s="24" t="str">
        <f>IF(MONTH(DATE($Q$4,P20+6,O23+7))=MONTH(DATE($Q$4,P20+6,1)),O23+7,"")</f>
        <v/>
      </c>
    </row>
    <row r="25" spans="1:16" ht="10.5" customHeight="1" x14ac:dyDescent="0.2">
      <c r="A25" s="66" t="str">
        <f>IF(ISNUMBER(G24),IF(MONTH(DATE($Q$4,P20,A24+7))=P20,A24+7,""),"")</f>
        <v/>
      </c>
      <c r="B25" s="67" t="str">
        <f>IF(ISNUMBER(A25),IF(MONTH(DATE($Q$4,P20,B24+7))=P20,B24+7,""),"")</f>
        <v/>
      </c>
      <c r="C25" s="67" t="str">
        <f>IF(ISNUMBER(B25),IF(MONTH(DATE($Q$4,P20,C24+7))=P20,C24+7,""),"")</f>
        <v/>
      </c>
      <c r="D25" s="67" t="str">
        <f>IF(ISNUMBER(C25),IF(MONTH(DATE($Q$4,P20,D24+7))=P20,D24+7,""),"")</f>
        <v/>
      </c>
      <c r="E25" s="67" t="str">
        <f>IF(ISNUMBER(D25),IF(MONTH(DATE($Q$4,P20,E24+7))=P20,E24+7,""),"")</f>
        <v/>
      </c>
      <c r="F25" s="67" t="str">
        <f>IF(ISNUMBER(E25),IF(MONTH(DATE($Q$4,P20,F24+7))=P20,F24+7,""),"")</f>
        <v/>
      </c>
      <c r="G25" s="67" t="str">
        <f>IF(ISNUMBER(F25),IF(MONTH(DATE($Q$4,P20,G24+7))=P20,G24+7,""),"")</f>
        <v/>
      </c>
      <c r="H25" s="59"/>
      <c r="I25" s="67" t="str">
        <f>IF(ISNUMBER(O24),IF(MONTH(DATE($Q$4,P20+6,I24+7))=P20+6,I24+7,""),"")</f>
        <v/>
      </c>
      <c r="J25" s="67" t="str">
        <f>IF(ISNUMBER(I25),IF(MONTH(DATE($Q$4,P20+6,J24+7))=P20+6,J24+7,""),"")</f>
        <v/>
      </c>
      <c r="K25" s="67" t="str">
        <f>IF(ISNUMBER(J25),IF(MONTH(DATE($Q$4,P20+6,K24+7))=P20+6,K24+7,""),"")</f>
        <v/>
      </c>
      <c r="L25" s="67" t="str">
        <f>IF(ISNUMBER(K25),IF(MONTH(DATE($Q$4,P20+6,L24+7))=P20+6,L24+7,""),"")</f>
        <v/>
      </c>
      <c r="M25" s="67" t="str">
        <f>IF(ISNUMBER(L25),IF(MONTH(DATE($Q$4,P20+6,M24+7))=P20+6,M24+7,""),"")</f>
        <v/>
      </c>
      <c r="N25" s="67" t="str">
        <f>IF(ISNUMBER(M25),IF(MONTH(DATE($Q$4,P20+6,N24+7))=P20+6,N24+7,""),"")</f>
        <v/>
      </c>
      <c r="O25" s="68" t="str">
        <f>IF(ISNUMBER(N25),IF(MONTH(DATE($Q$4,P20+6,O24+7))=P20+6,O24+7,""),"")</f>
        <v/>
      </c>
    </row>
    <row r="26" spans="1:16" ht="10.5" customHeight="1" x14ac:dyDescent="0.2">
      <c r="A26" s="78" t="s">
        <v>26</v>
      </c>
      <c r="B26" s="76"/>
      <c r="C26" s="76"/>
      <c r="D26" s="76"/>
      <c r="E26" s="76"/>
      <c r="F26" s="76"/>
      <c r="G26" s="76"/>
      <c r="H26" s="62"/>
      <c r="I26" s="76" t="s">
        <v>27</v>
      </c>
      <c r="J26" s="76"/>
      <c r="K26" s="76"/>
      <c r="L26" s="76"/>
      <c r="M26" s="76"/>
      <c r="N26" s="76"/>
      <c r="O26" s="77"/>
    </row>
    <row r="27" spans="1:16" ht="10.5" customHeight="1" x14ac:dyDescent="0.2">
      <c r="A27" s="9" t="s">
        <v>4</v>
      </c>
      <c r="B27" s="21" t="s">
        <v>5</v>
      </c>
      <c r="C27" s="21" t="s">
        <v>6</v>
      </c>
      <c r="D27" s="21" t="s">
        <v>7</v>
      </c>
      <c r="E27" s="21" t="s">
        <v>8</v>
      </c>
      <c r="F27" s="21" t="s">
        <v>9</v>
      </c>
      <c r="G27" s="21" t="s">
        <v>4</v>
      </c>
      <c r="H27" s="59"/>
      <c r="I27" s="21" t="s">
        <v>4</v>
      </c>
      <c r="J27" s="21" t="s">
        <v>5</v>
      </c>
      <c r="K27" s="21" t="s">
        <v>6</v>
      </c>
      <c r="L27" s="21" t="s">
        <v>7</v>
      </c>
      <c r="M27" s="21" t="s">
        <v>8</v>
      </c>
      <c r="N27" s="21" t="s">
        <v>9</v>
      </c>
      <c r="O27" s="24" t="s">
        <v>4</v>
      </c>
    </row>
    <row r="28" spans="1:16" ht="10.5" customHeight="1" x14ac:dyDescent="0.2">
      <c r="A28" s="9" t="str">
        <f>IF(WEEKDAY(DATE($Q$4,P28,1))=1,1,"")</f>
        <v/>
      </c>
      <c r="B28" s="21" t="str">
        <f>IF(ISNUMBER(A28),A28+1,IF(WEEKDAY(DATE($Q$4,P28,1))=2,1,""))</f>
        <v/>
      </c>
      <c r="C28" s="21" t="str">
        <f>IF(ISNUMBER(B28),B28+1,IF(WEEKDAY(DATE($Q$4,P28,1))=3,1,""))</f>
        <v/>
      </c>
      <c r="D28" s="21" t="str">
        <f>IF(ISNUMBER(C28),C28+1,IF(WEEKDAY(DATE($Q$4,P28,1))=4,1,""))</f>
        <v/>
      </c>
      <c r="E28" s="21" t="str">
        <f>IF(ISNUMBER(D28),D28+1,IF(WEEKDAY(DATE($Q$4,P28,1))=5,1,""))</f>
        <v/>
      </c>
      <c r="F28" s="21">
        <f>IF(ISNUMBER(E28),E28+1,IF(WEEKDAY(DATE($Q$4,P28,1))=6,1,""))</f>
        <v>1</v>
      </c>
      <c r="G28" s="21">
        <f>IF(ISNUMBER(F28),F28+1,IF(WEEKDAY(DATE($Q$4,P28,1))=7,1,""))</f>
        <v>2</v>
      </c>
      <c r="H28" s="59"/>
      <c r="I28" s="21" t="str">
        <f>IF(WEEKDAY(DATE($Q$4,P28+6,1))=1,1,"")</f>
        <v/>
      </c>
      <c r="J28" s="21" t="str">
        <f>IF(ISNUMBER(I28),I28+1,IF(WEEKDAY(DATE($Q$4,P28+6,1))=2,1,""))</f>
        <v/>
      </c>
      <c r="K28" s="21" t="str">
        <f>IF(ISNUMBER(J28),J28+1,IF(WEEKDAY(DATE($Q$4,P28+6,1))=3,1,""))</f>
        <v/>
      </c>
      <c r="L28" s="21" t="str">
        <f>IF(ISNUMBER(K28),K28+1,IF(WEEKDAY(DATE($Q$4,P28+6,1))=4,1,""))</f>
        <v/>
      </c>
      <c r="M28" s="21" t="str">
        <f>IF(ISNUMBER(L28),L28+1,IF(WEEKDAY(DATE($Q$4,P28+6,1))=5,1,""))</f>
        <v/>
      </c>
      <c r="N28" s="21" t="str">
        <f>IF(ISNUMBER(M28),M28+1,IF(WEEKDAY(DATE($Q$4,P28+6,1))=6,1,""))</f>
        <v/>
      </c>
      <c r="O28" s="24">
        <f>IF(ISNUMBER(N28),N28+1,IF(WEEKDAY(DATE($Q$4,P28+6,1))=7,1,""))</f>
        <v>1</v>
      </c>
      <c r="P28">
        <v>4</v>
      </c>
    </row>
    <row r="29" spans="1:16" ht="10.5" customHeight="1" x14ac:dyDescent="0.2">
      <c r="A29" s="9">
        <f>IF(ISNUMBER(A28),A28+7,G28+1)</f>
        <v>3</v>
      </c>
      <c r="B29" s="21">
        <f t="shared" ref="B29:G29" si="16">IF(ISNUMBER(B28),B28+7,A29+1)</f>
        <v>4</v>
      </c>
      <c r="C29" s="21">
        <f t="shared" si="16"/>
        <v>5</v>
      </c>
      <c r="D29" s="21">
        <f t="shared" si="16"/>
        <v>6</v>
      </c>
      <c r="E29" s="21">
        <f t="shared" si="16"/>
        <v>7</v>
      </c>
      <c r="F29" s="21">
        <f t="shared" si="16"/>
        <v>8</v>
      </c>
      <c r="G29" s="21">
        <f t="shared" si="16"/>
        <v>9</v>
      </c>
      <c r="H29" s="59"/>
      <c r="I29" s="21">
        <f>IF(ISNUMBER(I28),I28+7,O28+1)</f>
        <v>2</v>
      </c>
      <c r="J29" s="21">
        <f t="shared" ref="J29:O29" si="17">IF(ISNUMBER(J28),J28+7,I29+1)</f>
        <v>3</v>
      </c>
      <c r="K29" s="21">
        <f t="shared" si="17"/>
        <v>4</v>
      </c>
      <c r="L29" s="21">
        <f t="shared" si="17"/>
        <v>5</v>
      </c>
      <c r="M29" s="21">
        <f t="shared" si="17"/>
        <v>6</v>
      </c>
      <c r="N29" s="21">
        <f t="shared" si="17"/>
        <v>7</v>
      </c>
      <c r="O29" s="24">
        <f t="shared" si="17"/>
        <v>8</v>
      </c>
    </row>
    <row r="30" spans="1:16" ht="10.5" customHeight="1" x14ac:dyDescent="0.2">
      <c r="A30" s="9">
        <f t="shared" ref="A30:G30" si="18">+A29+7</f>
        <v>10</v>
      </c>
      <c r="B30" s="21">
        <f t="shared" si="18"/>
        <v>11</v>
      </c>
      <c r="C30" s="21">
        <f t="shared" si="18"/>
        <v>12</v>
      </c>
      <c r="D30" s="21">
        <f t="shared" si="18"/>
        <v>13</v>
      </c>
      <c r="E30" s="21">
        <f t="shared" si="18"/>
        <v>14</v>
      </c>
      <c r="F30" s="21">
        <f t="shared" si="18"/>
        <v>15</v>
      </c>
      <c r="G30" s="21">
        <f t="shared" si="18"/>
        <v>16</v>
      </c>
      <c r="H30" s="59"/>
      <c r="I30" s="21">
        <f t="shared" ref="I30:O30" si="19">+I29+7</f>
        <v>9</v>
      </c>
      <c r="J30" s="21">
        <f t="shared" si="19"/>
        <v>10</v>
      </c>
      <c r="K30" s="21">
        <f t="shared" si="19"/>
        <v>11</v>
      </c>
      <c r="L30" s="21">
        <f t="shared" si="19"/>
        <v>12</v>
      </c>
      <c r="M30" s="21">
        <f t="shared" si="19"/>
        <v>13</v>
      </c>
      <c r="N30" s="21">
        <f t="shared" si="19"/>
        <v>14</v>
      </c>
      <c r="O30" s="24">
        <f t="shared" si="19"/>
        <v>15</v>
      </c>
    </row>
    <row r="31" spans="1:16" ht="10.5" customHeight="1" x14ac:dyDescent="0.2">
      <c r="A31" s="9">
        <f>IF(MONTH(DATE($Q$4,P28,A30+7))=MONTH(DATE($Q$4,P28,1)),A30+7,"")</f>
        <v>17</v>
      </c>
      <c r="B31" s="21">
        <f>IF(MONTH(DATE($Q$4,P28,B30+7))=MONTH(DATE($Q$4,P28,1)),B30+7,"")</f>
        <v>18</v>
      </c>
      <c r="C31" s="21">
        <f>IF(MONTH(DATE($Q$4,P28,C30+7))=MONTH(DATE($Q$4,P28,1)),C30+7,"")</f>
        <v>19</v>
      </c>
      <c r="D31" s="21">
        <f>IF(MONTH(DATE($Q$4,P28,D30+7))=MONTH(DATE($Q$4,P28,1)),D30+7,"")</f>
        <v>20</v>
      </c>
      <c r="E31" s="21">
        <f>IF(MONTH(DATE($Q$4,P28,E30+7))=MONTH(DATE($Q$4,P28,1)),E30+7,"")</f>
        <v>21</v>
      </c>
      <c r="F31" s="21">
        <f>IF(MONTH(DATE($Q$4,P28,F30+7))=MONTH(DATE($Q$4,P28,1)),F30+7,"")</f>
        <v>22</v>
      </c>
      <c r="G31" s="21">
        <f>IF(MONTH(DATE($Q$4,P28,G30+7))=MONTH(DATE($Q$4,P28,1)),G30+7,"")</f>
        <v>23</v>
      </c>
      <c r="H31" s="59"/>
      <c r="I31" s="21">
        <f>IF(MONTH(DATE($Q$4,P28+6,I30+7))=MONTH(DATE($Q$4,P28+6,1)),I30+7,"")</f>
        <v>16</v>
      </c>
      <c r="J31" s="21">
        <f>IF(MONTH(DATE($Q$4,P28+6,J30+7))=MONTH(DATE($Q$4,P28+6,1)),J30+7,"")</f>
        <v>17</v>
      </c>
      <c r="K31" s="21">
        <f>IF(MONTH(DATE($Q$4,P28+6,K30+7))=MONTH(DATE($Q$4,P28+6,1)),K30+7,"")</f>
        <v>18</v>
      </c>
      <c r="L31" s="21">
        <f>IF(MONTH(DATE($Q$4,P28+6,L30+7))=MONTH(DATE($Q$4,P28+6,1)),L30+7,"")</f>
        <v>19</v>
      </c>
      <c r="M31" s="21">
        <f>IF(MONTH(DATE($Q$4,P28+6,M30+7))=MONTH(DATE($Q$4,P28+6,1)),M30+7,"")</f>
        <v>20</v>
      </c>
      <c r="N31" s="21">
        <f>IF(MONTH(DATE($Q$4,P28+6,N30+7))=MONTH(DATE($Q$4,P28+6,1)),N30+7,"")</f>
        <v>21</v>
      </c>
      <c r="O31" s="24">
        <f>IF(MONTH(DATE($Q$4,P28+6,O30+7))=MONTH(DATE($Q$4,P28+6,1)),O30+7,"")</f>
        <v>22</v>
      </c>
    </row>
    <row r="32" spans="1:16" ht="10.5" customHeight="1" x14ac:dyDescent="0.2">
      <c r="A32" s="9">
        <f>IF(MONTH(DATE($Q$4,P28,A31+7))=MONTH(DATE($Q$4,P28,1)),A31+7,"")</f>
        <v>24</v>
      </c>
      <c r="B32" s="21">
        <f>IF(MONTH(DATE($Q$4,P28,B31+7))=MONTH(DATE($Q$4,P28,1)),B31+7,"")</f>
        <v>25</v>
      </c>
      <c r="C32" s="21">
        <f>IF(MONTH(DATE($Q$4,P28,C31+7))=MONTH(DATE($Q$4,P28,1)),C31+7,"")</f>
        <v>26</v>
      </c>
      <c r="D32" s="21">
        <f>IF(MONTH(DATE($Q$4,P28,D31+7))=MONTH(DATE($Q$4,P28,1)),D31+7,"")</f>
        <v>27</v>
      </c>
      <c r="E32" s="21">
        <f>IF(MONTH(DATE($Q$4,P28,E31+7))=MONTH(DATE($Q$4,P28,1)),E31+7,"")</f>
        <v>28</v>
      </c>
      <c r="F32" s="21">
        <f>IF(MONTH(DATE($Q$4,P28,F31+7))=MONTH(DATE($Q$4,P28,1)),F31+7,"")</f>
        <v>29</v>
      </c>
      <c r="G32" s="21">
        <f>IF(MONTH(DATE($Q$4,P28,G31+7))=MONTH(DATE($Q$4,P28,1)),G31+7,"")</f>
        <v>30</v>
      </c>
      <c r="H32" s="59"/>
      <c r="I32" s="21">
        <f>IF(MONTH(DATE($Q$4,P28+6,I31+7))=MONTH(DATE($Q$4,P28+6,1)),I31+7,"")</f>
        <v>23</v>
      </c>
      <c r="J32" s="21">
        <f>IF(MONTH(DATE($Q$4,P28+6,J31+7))=MONTH(DATE($Q$4,P28+6,1)),J31+7,"")</f>
        <v>24</v>
      </c>
      <c r="K32" s="21">
        <f>IF(MONTH(DATE($Q$4,P28+6,K31+7))=MONTH(DATE($Q$4,P28+6,1)),K31+7,"")</f>
        <v>25</v>
      </c>
      <c r="L32" s="21">
        <f>IF(MONTH(DATE($Q$4,P28+6,L31+7))=MONTH(DATE($Q$4,P28+6,1)),L31+7,"")</f>
        <v>26</v>
      </c>
      <c r="M32" s="21">
        <f>IF(MONTH(DATE($Q$4,P28+6,M31+7))=MONTH(DATE($Q$4,P28+6,1)),M31+7,"")</f>
        <v>27</v>
      </c>
      <c r="N32" s="21">
        <f>IF(MONTH(DATE($Q$4,P28+6,N31+7))=MONTH(DATE($Q$4,P28+6,1)),N31+7,"")</f>
        <v>28</v>
      </c>
      <c r="O32" s="24">
        <f>IF(MONTH(DATE($Q$4,P28+6,O31+7))=MONTH(DATE($Q$4,P28+6,1)),O31+7,"")</f>
        <v>29</v>
      </c>
    </row>
    <row r="33" spans="1:16" ht="10.5" customHeight="1" x14ac:dyDescent="0.2">
      <c r="A33" s="66" t="str">
        <f>IF(ISNUMBER(G32),IF(MONTH(DATE($Q$4,P28,A32+7))=P28,A32+7,""),"")</f>
        <v/>
      </c>
      <c r="B33" s="67" t="str">
        <f>IF(ISNUMBER(A33),IF(MONTH(DATE($Q$4,P28,B32+7))=P28,B32+7,""),"")</f>
        <v/>
      </c>
      <c r="C33" s="67" t="str">
        <f>IF(ISNUMBER(B33),IF(MONTH(DATE($Q$4,P28,C32+7))=P28,C32+7,""),"")</f>
        <v/>
      </c>
      <c r="D33" s="67" t="str">
        <f>IF(ISNUMBER(C33),IF(MONTH(DATE($Q$4,P28,D32+7))=P28,D32+7,""),"")</f>
        <v/>
      </c>
      <c r="E33" s="67" t="str">
        <f>IF(ISNUMBER(D33),IF(MONTH(DATE($Q$4,P28,E32+7))=P28,E32+7,""),"")</f>
        <v/>
      </c>
      <c r="F33" s="67" t="str">
        <f>IF(ISNUMBER(E33),IF(MONTH(DATE($Q$4,P28,F32+7))=P28,F32+7,""),"")</f>
        <v/>
      </c>
      <c r="G33" s="67" t="str">
        <f>IF(ISNUMBER(F33),IF(MONTH(DATE($Q$4,P28,G32+7))=P28,G32+7,""),"")</f>
        <v/>
      </c>
      <c r="H33" s="59"/>
      <c r="I33" s="67">
        <f>IF(ISNUMBER(O32),IF(MONTH(DATE($Q$4,P28+6,I32+7))=P28+6,I32+7,""),"")</f>
        <v>30</v>
      </c>
      <c r="J33" s="67">
        <f>IF(ISNUMBER(I33),IF(MONTH(DATE($Q$4,P28+6,J32+7))=P28+6,J32+7,""),"")</f>
        <v>31</v>
      </c>
      <c r="K33" s="67" t="str">
        <f>IF(ISNUMBER(J33),IF(MONTH(DATE($Q$4,P28+6,K32+7))=P28+6,K32+7,""),"")</f>
        <v/>
      </c>
      <c r="L33" s="67" t="str">
        <f>IF(ISNUMBER(K33),IF(MONTH(DATE($Q$4,P28+6,L32+7))=P28+6,L32+7,""),"")</f>
        <v/>
      </c>
      <c r="M33" s="67" t="str">
        <f>IF(ISNUMBER(L33),IF(MONTH(DATE($Q$4,P28+6,M32+7))=P28+6,M32+7,""),"")</f>
        <v/>
      </c>
      <c r="N33" s="67" t="str">
        <f>IF(ISNUMBER(M33),IF(MONTH(DATE($Q$4,P28+6,N32+7))=P28+6,N32+7,""),"")</f>
        <v/>
      </c>
      <c r="O33" s="68" t="str">
        <f>IF(ISNUMBER(N33),IF(MONTH(DATE($Q$4,P28+6,O32+7))=P28+6,O32+7,""),"")</f>
        <v/>
      </c>
    </row>
    <row r="34" spans="1:16" ht="10.5" customHeight="1" x14ac:dyDescent="0.2">
      <c r="A34" s="78" t="s">
        <v>28</v>
      </c>
      <c r="B34" s="76"/>
      <c r="C34" s="76"/>
      <c r="D34" s="76"/>
      <c r="E34" s="76"/>
      <c r="F34" s="76"/>
      <c r="G34" s="76"/>
      <c r="H34" s="62"/>
      <c r="I34" s="76" t="s">
        <v>29</v>
      </c>
      <c r="J34" s="76"/>
      <c r="K34" s="76"/>
      <c r="L34" s="76"/>
      <c r="M34" s="76"/>
      <c r="N34" s="76"/>
      <c r="O34" s="77"/>
    </row>
    <row r="35" spans="1:16" ht="10.5" customHeight="1" x14ac:dyDescent="0.2">
      <c r="A35" s="9" t="s">
        <v>4</v>
      </c>
      <c r="B35" s="21" t="s">
        <v>5</v>
      </c>
      <c r="C35" s="21" t="s">
        <v>6</v>
      </c>
      <c r="D35" s="21" t="s">
        <v>7</v>
      </c>
      <c r="E35" s="21" t="s">
        <v>8</v>
      </c>
      <c r="F35" s="21" t="s">
        <v>9</v>
      </c>
      <c r="G35" s="21" t="s">
        <v>4</v>
      </c>
      <c r="H35" s="59"/>
      <c r="I35" s="21" t="s">
        <v>4</v>
      </c>
      <c r="J35" s="21" t="s">
        <v>5</v>
      </c>
      <c r="K35" s="21" t="s">
        <v>6</v>
      </c>
      <c r="L35" s="21" t="s">
        <v>7</v>
      </c>
      <c r="M35" s="21" t="s">
        <v>8</v>
      </c>
      <c r="N35" s="21" t="s">
        <v>9</v>
      </c>
      <c r="O35" s="24" t="s">
        <v>4</v>
      </c>
    </row>
    <row r="36" spans="1:16" ht="10.5" customHeight="1" x14ac:dyDescent="0.2">
      <c r="A36" s="12">
        <f>IF(WEEKDAY(DATE($Q$4,P36,1))=1,1,"")</f>
        <v>1</v>
      </c>
      <c r="B36" s="30">
        <f>IF(ISNUMBER(A36),A36+1,IF(WEEKDAY(DATE($Q$4,P36,1))=2,1,""))</f>
        <v>2</v>
      </c>
      <c r="C36" s="30">
        <f>IF(ISNUMBER(B36),B36+1,IF(WEEKDAY(DATE($Q$4,P36,1))=3,1,""))</f>
        <v>3</v>
      </c>
      <c r="D36" s="30">
        <f>IF(ISNUMBER(C36),C36+1,IF(WEEKDAY(DATE($Q$4,P36,1))=4,1,""))</f>
        <v>4</v>
      </c>
      <c r="E36" s="30">
        <f>IF(ISNUMBER(D36),D36+1,IF(WEEKDAY(DATE($Q$4,P36,1))=5,1,""))</f>
        <v>5</v>
      </c>
      <c r="F36" s="30">
        <f>IF(ISNUMBER(E36),E36+1,IF(WEEKDAY(DATE($Q$4,P36,1))=6,1,""))</f>
        <v>6</v>
      </c>
      <c r="G36" s="30">
        <f>IF(ISNUMBER(F36),F36+1,IF(WEEKDAY(DATE($Q$4,P36,1))=7,1,""))</f>
        <v>7</v>
      </c>
      <c r="H36" s="60"/>
      <c r="I36" s="30" t="str">
        <f>IF(WEEKDAY(DATE($Q$4,P36+6,1))=1,1,"")</f>
        <v/>
      </c>
      <c r="J36" s="30" t="str">
        <f>IF(ISNUMBER(I36),I36+1,IF(WEEKDAY(DATE($Q$4,P36+6,1))=2,1,""))</f>
        <v/>
      </c>
      <c r="K36" s="30">
        <f>IF(ISNUMBER(J36),J36+1,IF(WEEKDAY(DATE($Q$4,P36+6,1))=3,1,""))</f>
        <v>1</v>
      </c>
      <c r="L36" s="30">
        <f>IF(ISNUMBER(K36),K36+1,IF(WEEKDAY(DATE($Q$4,P36+6,1))=4,1,""))</f>
        <v>2</v>
      </c>
      <c r="M36" s="30">
        <f>IF(ISNUMBER(L36),L36+1,IF(WEEKDAY(DATE($Q$4,P36+6,1))=5,1,""))</f>
        <v>3</v>
      </c>
      <c r="N36" s="30">
        <f>IF(ISNUMBER(M36),M36+1,IF(WEEKDAY(DATE($Q$4,P36+6,1))=6,1,""))</f>
        <v>4</v>
      </c>
      <c r="O36" s="31">
        <f>IF(ISNUMBER(N36),N36+1,IF(WEEKDAY(DATE($Q$4,P36+6,1))=7,1,""))</f>
        <v>5</v>
      </c>
      <c r="P36">
        <v>5</v>
      </c>
    </row>
    <row r="37" spans="1:16" ht="10.5" customHeight="1" x14ac:dyDescent="0.2">
      <c r="A37" s="12">
        <f>IF(ISNUMBER(A36),A36+7,G36+1)</f>
        <v>8</v>
      </c>
      <c r="B37" s="30">
        <f t="shared" ref="B37:G37" si="20">IF(ISNUMBER(B36),B36+7,A37+1)</f>
        <v>9</v>
      </c>
      <c r="C37" s="30">
        <f t="shared" si="20"/>
        <v>10</v>
      </c>
      <c r="D37" s="30">
        <f t="shared" si="20"/>
        <v>11</v>
      </c>
      <c r="E37" s="30">
        <f t="shared" si="20"/>
        <v>12</v>
      </c>
      <c r="F37" s="30">
        <f t="shared" si="20"/>
        <v>13</v>
      </c>
      <c r="G37" s="30">
        <f t="shared" si="20"/>
        <v>14</v>
      </c>
      <c r="H37" s="60"/>
      <c r="I37" s="30">
        <f>IF(ISNUMBER(I36),I36+7,O36+1)</f>
        <v>6</v>
      </c>
      <c r="J37" s="30">
        <f t="shared" ref="J37:O37" si="21">IF(ISNUMBER(J36),J36+7,I37+1)</f>
        <v>7</v>
      </c>
      <c r="K37" s="30">
        <f t="shared" si="21"/>
        <v>8</v>
      </c>
      <c r="L37" s="30">
        <f t="shared" si="21"/>
        <v>9</v>
      </c>
      <c r="M37" s="30">
        <f t="shared" si="21"/>
        <v>10</v>
      </c>
      <c r="N37" s="30">
        <f t="shared" si="21"/>
        <v>11</v>
      </c>
      <c r="O37" s="31">
        <f t="shared" si="21"/>
        <v>12</v>
      </c>
    </row>
    <row r="38" spans="1:16" ht="10.5" customHeight="1" x14ac:dyDescent="0.2">
      <c r="A38" s="12">
        <f t="shared" ref="A38:G38" si="22">+A37+7</f>
        <v>15</v>
      </c>
      <c r="B38" s="30">
        <f t="shared" si="22"/>
        <v>16</v>
      </c>
      <c r="C38" s="30">
        <f t="shared" si="22"/>
        <v>17</v>
      </c>
      <c r="D38" s="30">
        <f t="shared" si="22"/>
        <v>18</v>
      </c>
      <c r="E38" s="30">
        <f t="shared" si="22"/>
        <v>19</v>
      </c>
      <c r="F38" s="30">
        <f t="shared" si="22"/>
        <v>20</v>
      </c>
      <c r="G38" s="30">
        <f t="shared" si="22"/>
        <v>21</v>
      </c>
      <c r="H38" s="60"/>
      <c r="I38" s="30">
        <f t="shared" ref="I38:O38" si="23">+I37+7</f>
        <v>13</v>
      </c>
      <c r="J38" s="30">
        <f t="shared" si="23"/>
        <v>14</v>
      </c>
      <c r="K38" s="30">
        <f t="shared" si="23"/>
        <v>15</v>
      </c>
      <c r="L38" s="30">
        <f t="shared" si="23"/>
        <v>16</v>
      </c>
      <c r="M38" s="30">
        <f t="shared" si="23"/>
        <v>17</v>
      </c>
      <c r="N38" s="30">
        <f t="shared" si="23"/>
        <v>18</v>
      </c>
      <c r="O38" s="31">
        <f t="shared" si="23"/>
        <v>19</v>
      </c>
    </row>
    <row r="39" spans="1:16" ht="10.5" customHeight="1" x14ac:dyDescent="0.2">
      <c r="A39" s="12">
        <f>IF(MONTH(DATE($Q$4,P36,A38+7))=MONTH(DATE($Q$4,P36,1)),A38+7,"")</f>
        <v>22</v>
      </c>
      <c r="B39" s="30">
        <f>IF(MONTH(DATE($Q$4,P36,B38+7))=MONTH(DATE($Q$4,P36,1)),B38+7,"")</f>
        <v>23</v>
      </c>
      <c r="C39" s="30">
        <f>IF(MONTH(DATE($Q$4,P36,C38+7))=MONTH(DATE($Q$4,P36,1)),C38+7,"")</f>
        <v>24</v>
      </c>
      <c r="D39" s="30">
        <f>IF(MONTH(DATE($Q$4,P36,D38+7))=MONTH(DATE($Q$4,P36,1)),D38+7,"")</f>
        <v>25</v>
      </c>
      <c r="E39" s="30">
        <f>IF(MONTH(DATE($Q$4,P36,E38+7))=MONTH(DATE($Q$4,P36,1)),E38+7,"")</f>
        <v>26</v>
      </c>
      <c r="F39" s="30">
        <f>IF(MONTH(DATE($Q$4,P36,F38+7))=MONTH(DATE($Q$4,P36,1)),F38+7,"")</f>
        <v>27</v>
      </c>
      <c r="G39" s="30">
        <f>IF(MONTH(DATE($Q$4,P36,G38+7))=MONTH(DATE($Q$4,P36,1)),G38+7,"")</f>
        <v>28</v>
      </c>
      <c r="H39" s="60"/>
      <c r="I39" s="30">
        <f>IF(MONTH(DATE($Q$4,P36+6,I38+7))=MONTH(DATE($Q$4,P36+6,1)),I38+7,"")</f>
        <v>20</v>
      </c>
      <c r="J39" s="30">
        <f>IF(MONTH(DATE($Q$4,P36+6,J38+7))=MONTH(DATE($Q$4,P36+6,1)),J38+7,"")</f>
        <v>21</v>
      </c>
      <c r="K39" s="30">
        <f>IF(MONTH(DATE($Q$4,P36+6,K38+7))=MONTH(DATE($Q$4,P36+6,1)),K38+7,"")</f>
        <v>22</v>
      </c>
      <c r="L39" s="30">
        <f>IF(MONTH(DATE($Q$4,P36+6,L38+7))=MONTH(DATE($Q$4,P36+6,1)),L38+7,"")</f>
        <v>23</v>
      </c>
      <c r="M39" s="30">
        <f>IF(MONTH(DATE($Q$4,P36+6,M38+7))=MONTH(DATE($Q$4,P36+6,1)),M38+7,"")</f>
        <v>24</v>
      </c>
      <c r="N39" s="30">
        <f>IF(MONTH(DATE($Q$4,P36+6,N38+7))=MONTH(DATE($Q$4,P36+6,1)),N38+7,"")</f>
        <v>25</v>
      </c>
      <c r="O39" s="31">
        <f>IF(MONTH(DATE($Q$4,P36+6,O38+7))=MONTH(DATE($Q$4,P36+6,1)),O38+7,"")</f>
        <v>26</v>
      </c>
    </row>
    <row r="40" spans="1:16" ht="10.5" customHeight="1" x14ac:dyDescent="0.2">
      <c r="A40" s="12">
        <f>IF(MONTH(DATE($Q$4,P36,A39+7))=MONTH(DATE($Q$4,P36,1)),A39+7,"")</f>
        <v>29</v>
      </c>
      <c r="B40" s="30">
        <f>IF(MONTH(DATE($Q$4,P36,B39+7))=MONTH(DATE($Q$4,P36,1)),B39+7,"")</f>
        <v>30</v>
      </c>
      <c r="C40" s="30">
        <f>IF(MONTH(DATE($Q$4,P36,C39+7))=MONTH(DATE($Q$4,P36,1)),C39+7,"")</f>
        <v>31</v>
      </c>
      <c r="D40" s="30" t="str">
        <f>IF(MONTH(DATE($Q$4,P36,D39+7))=MONTH(DATE($Q$4,P36,1)),D39+7,"")</f>
        <v/>
      </c>
      <c r="E40" s="30" t="str">
        <f>IF(MONTH(DATE($Q$4,P36,E39+7))=MONTH(DATE($Q$4,P36,1)),E39+7,"")</f>
        <v/>
      </c>
      <c r="F40" s="30" t="str">
        <f>IF(MONTH(DATE($Q$4,P36,F39+7))=MONTH(DATE($Q$4,P36,1)),F39+7,"")</f>
        <v/>
      </c>
      <c r="G40" s="30" t="str">
        <f>IF(MONTH(DATE($Q$4,P36,G39+7))=MONTH(DATE($Q$4,P36,1)),G39+7,"")</f>
        <v/>
      </c>
      <c r="H40" s="60"/>
      <c r="I40" s="30">
        <f>IF(MONTH(DATE($Q$4,P36+6,I39+7))=MONTH(DATE($Q$4,P36+6,1)),I39+7,"")</f>
        <v>27</v>
      </c>
      <c r="J40" s="30">
        <f>IF(MONTH(DATE($Q$4,P36+6,J39+7))=MONTH(DATE($Q$4,P36+6,1)),J39+7,"")</f>
        <v>28</v>
      </c>
      <c r="K40" s="30">
        <f>IF(MONTH(DATE($Q$4,P36+6,K39+7))=MONTH(DATE($Q$4,P36+6,1)),K39+7,"")</f>
        <v>29</v>
      </c>
      <c r="L40" s="30">
        <f>IF(MONTH(DATE($Q$4,P36+6,L39+7))=MONTH(DATE($Q$4,P36+6,1)),L39+7,"")</f>
        <v>30</v>
      </c>
      <c r="M40" s="30" t="str">
        <f>IF(MONTH(DATE($Q$4,P36+6,M39+7))=MONTH(DATE($Q$4,P36+6,1)),M39+7,"")</f>
        <v/>
      </c>
      <c r="N40" s="30" t="str">
        <f>IF(MONTH(DATE($Q$4,P36+6,N39+7))=MONTH(DATE($Q$4,P36+6,1)),N39+7,"")</f>
        <v/>
      </c>
      <c r="O40" s="31" t="str">
        <f>IF(MONTH(DATE($Q$4,P36+6,O39+7))=MONTH(DATE($Q$4,P36+6,1)),O39+7,"")</f>
        <v/>
      </c>
    </row>
    <row r="41" spans="1:16" ht="10.5" customHeight="1" x14ac:dyDescent="0.2">
      <c r="A41" s="63" t="str">
        <f>IF(ISNUMBER(G40),IF(MONTH(DATE($Q$4,P36,A40+7))=P36,A40+7,""),"")</f>
        <v/>
      </c>
      <c r="B41" s="64" t="str">
        <f>IF(ISNUMBER(A41),IF(MONTH(DATE($Q$4,P36,B40+7))=P36,B40+7,""),"")</f>
        <v/>
      </c>
      <c r="C41" s="64" t="str">
        <f>IF(ISNUMBER(B41),IF(MONTH(DATE($Q$4,P36,C40+7))=P36,C40+7,""),"")</f>
        <v/>
      </c>
      <c r="D41" s="64" t="str">
        <f>IF(ISNUMBER(C41),IF(MONTH(DATE($Q$4,P36,D40+7))=P36,D40+7,""),"")</f>
        <v/>
      </c>
      <c r="E41" s="64" t="str">
        <f>IF(ISNUMBER(D41),IF(MONTH(DATE($Q$4,P36,E40+7))=P36,E40+7,""),"")</f>
        <v/>
      </c>
      <c r="F41" s="64" t="str">
        <f>IF(ISNUMBER(E41),IF(MONTH(DATE($Q$4,P36,F40+7))=P36,F40+7,""),"")</f>
        <v/>
      </c>
      <c r="G41" s="64" t="str">
        <f>IF(ISNUMBER(F41),IF(MONTH(DATE($Q$4,P36,G40+7))=P36,G40+7,""),"")</f>
        <v/>
      </c>
      <c r="H41" s="60"/>
      <c r="I41" s="64" t="str">
        <f>IF(ISNUMBER(O40),IF(MONTH(DATE($Q$4,P36+6,I40+7))=P36+6,I40+7,""),"")</f>
        <v/>
      </c>
      <c r="J41" s="64" t="str">
        <f>IF(ISNUMBER(I41),IF(MONTH(DATE($Q$4,P36+6,J40+7))=P36+6,J40+7,""),"")</f>
        <v/>
      </c>
      <c r="K41" s="64" t="str">
        <f>IF(ISNUMBER(J41),IF(MONTH(DATE($Q$4,P36+6,K40+7))=P36+6,K40+7,""),"")</f>
        <v/>
      </c>
      <c r="L41" s="64" t="str">
        <f>IF(ISNUMBER(K41),IF(MONTH(DATE($Q$4,P36+6,L40+7))=P36+6,L40+7,""),"")</f>
        <v/>
      </c>
      <c r="M41" s="64" t="str">
        <f>IF(ISNUMBER(L41),IF(MONTH(DATE($Q$4,P36+6,M40+7))=P36+6,M40+7,""),"")</f>
        <v/>
      </c>
      <c r="N41" s="64" t="str">
        <f>IF(ISNUMBER(M41),IF(MONTH(DATE($Q$4,P36+6,N40+7))=P36+6,N40+7,""),"")</f>
        <v/>
      </c>
      <c r="O41" s="65" t="str">
        <f>IF(ISNUMBER(N41),IF(MONTH(DATE($Q$4,P36+6,O40+7))=P36+6,O40+7,""),"")</f>
        <v/>
      </c>
    </row>
    <row r="42" spans="1:16" ht="10.5" customHeight="1" x14ac:dyDescent="0.2">
      <c r="A42" s="78" t="s">
        <v>30</v>
      </c>
      <c r="B42" s="76"/>
      <c r="C42" s="76"/>
      <c r="D42" s="76"/>
      <c r="E42" s="76"/>
      <c r="F42" s="76"/>
      <c r="G42" s="76"/>
      <c r="H42" s="62"/>
      <c r="I42" s="76" t="s">
        <v>31</v>
      </c>
      <c r="J42" s="76"/>
      <c r="K42" s="76"/>
      <c r="L42" s="76"/>
      <c r="M42" s="76"/>
      <c r="N42" s="76"/>
      <c r="O42" s="77"/>
    </row>
    <row r="43" spans="1:16" ht="10.5" customHeight="1" x14ac:dyDescent="0.2">
      <c r="A43" s="9" t="s">
        <v>4</v>
      </c>
      <c r="B43" s="21" t="s">
        <v>5</v>
      </c>
      <c r="C43" s="21" t="s">
        <v>6</v>
      </c>
      <c r="D43" s="21" t="s">
        <v>7</v>
      </c>
      <c r="E43" s="21" t="s">
        <v>8</v>
      </c>
      <c r="F43" s="21" t="s">
        <v>9</v>
      </c>
      <c r="G43" s="21" t="s">
        <v>4</v>
      </c>
      <c r="H43" s="59"/>
      <c r="I43" s="21" t="s">
        <v>4</v>
      </c>
      <c r="J43" s="21" t="s">
        <v>5</v>
      </c>
      <c r="K43" s="21" t="s">
        <v>6</v>
      </c>
      <c r="L43" s="21" t="s">
        <v>7</v>
      </c>
      <c r="M43" s="21" t="s">
        <v>8</v>
      </c>
      <c r="N43" s="21" t="s">
        <v>9</v>
      </c>
      <c r="O43" s="24" t="s">
        <v>4</v>
      </c>
    </row>
    <row r="44" spans="1:16" ht="10.5" customHeight="1" x14ac:dyDescent="0.2">
      <c r="A44" s="9" t="str">
        <f>IF(WEEKDAY(DATE($Q$4,P44,1))=1,1,"")</f>
        <v/>
      </c>
      <c r="B44" s="21" t="str">
        <f>IF(ISNUMBER(A44),A44+1,IF(WEEKDAY(DATE($Q$4,P44,1))=2,1,""))</f>
        <v/>
      </c>
      <c r="C44" s="21" t="str">
        <f>IF(ISNUMBER(B44),B44+1,IF(WEEKDAY(DATE($Q$4,P44,1))=3,1,""))</f>
        <v/>
      </c>
      <c r="D44" s="21">
        <f>IF(ISNUMBER(C44),C44+1,IF(WEEKDAY(DATE($Q$4,P44,1))=4,1,""))</f>
        <v>1</v>
      </c>
      <c r="E44" s="21">
        <f>IF(ISNUMBER(D44),D44+1,IF(WEEKDAY(DATE($Q$4,P44,1))=5,1,""))</f>
        <v>2</v>
      </c>
      <c r="F44" s="21">
        <f>IF(ISNUMBER(E44),E44+1,IF(WEEKDAY(DATE($Q$4,P44,1))=6,1,""))</f>
        <v>3</v>
      </c>
      <c r="G44" s="21">
        <f>IF(ISNUMBER(F44),F44+1,IF(WEEKDAY(DATE($Q$4,P44,1))=7,1,""))</f>
        <v>4</v>
      </c>
      <c r="H44" s="59"/>
      <c r="I44" s="21" t="str">
        <f>IF(WEEKDAY(DATE($Q$4,P44+6,1))=1,1,"")</f>
        <v/>
      </c>
      <c r="J44" s="21" t="str">
        <f>IF(ISNUMBER(I44),I44+1,IF(WEEKDAY(DATE($Q$4,P44+6,1))=2,1,""))</f>
        <v/>
      </c>
      <c r="K44" s="21" t="str">
        <f>IF(ISNUMBER(J44),J44+1,IF(WEEKDAY(DATE($Q$4,P44+6,1))=3,1,""))</f>
        <v/>
      </c>
      <c r="L44" s="21" t="str">
        <f>IF(ISNUMBER(K44),K44+1,IF(WEEKDAY(DATE($Q$4,P44+6,1))=4,1,""))</f>
        <v/>
      </c>
      <c r="M44" s="21">
        <f>IF(ISNUMBER(L44),L44+1,IF(WEEKDAY(DATE($Q$4,P44+6,1))=5,1,""))</f>
        <v>1</v>
      </c>
      <c r="N44" s="21">
        <f>IF(ISNUMBER(M44),M44+1,IF(WEEKDAY(DATE($Q$4,P44+6,1))=6,1,""))</f>
        <v>2</v>
      </c>
      <c r="O44" s="24">
        <f>IF(ISNUMBER(N44),N44+1,IF(WEEKDAY(DATE($Q$4,P44+6,1))=7,1,""))</f>
        <v>3</v>
      </c>
      <c r="P44">
        <v>6</v>
      </c>
    </row>
    <row r="45" spans="1:16" ht="10.5" customHeight="1" x14ac:dyDescent="0.2">
      <c r="A45" s="9">
        <f>IF(ISNUMBER(A44),A44+7,G44+1)</f>
        <v>5</v>
      </c>
      <c r="B45" s="21">
        <f t="shared" ref="B45:G45" si="24">IF(ISNUMBER(B44),B44+7,A45+1)</f>
        <v>6</v>
      </c>
      <c r="C45" s="21">
        <f t="shared" si="24"/>
        <v>7</v>
      </c>
      <c r="D45" s="21">
        <f t="shared" si="24"/>
        <v>8</v>
      </c>
      <c r="E45" s="21">
        <f t="shared" si="24"/>
        <v>9</v>
      </c>
      <c r="F45" s="21">
        <f t="shared" si="24"/>
        <v>10</v>
      </c>
      <c r="G45" s="21">
        <f t="shared" si="24"/>
        <v>11</v>
      </c>
      <c r="H45" s="59"/>
      <c r="I45" s="21">
        <f>IF(ISNUMBER(I44),I44+7,O44+1)</f>
        <v>4</v>
      </c>
      <c r="J45" s="21">
        <f t="shared" ref="J45:O45" si="25">IF(ISNUMBER(J44),J44+7,I45+1)</f>
        <v>5</v>
      </c>
      <c r="K45" s="21">
        <f t="shared" si="25"/>
        <v>6</v>
      </c>
      <c r="L45" s="21">
        <f t="shared" si="25"/>
        <v>7</v>
      </c>
      <c r="M45" s="21">
        <f t="shared" si="25"/>
        <v>8</v>
      </c>
      <c r="N45" s="21">
        <f t="shared" si="25"/>
        <v>9</v>
      </c>
      <c r="O45" s="24">
        <f t="shared" si="25"/>
        <v>10</v>
      </c>
    </row>
    <row r="46" spans="1:16" ht="10.5" customHeight="1" x14ac:dyDescent="0.2">
      <c r="A46" s="9">
        <f t="shared" ref="A46:G46" si="26">+A45+7</f>
        <v>12</v>
      </c>
      <c r="B46" s="21">
        <f t="shared" si="26"/>
        <v>13</v>
      </c>
      <c r="C46" s="21">
        <f t="shared" si="26"/>
        <v>14</v>
      </c>
      <c r="D46" s="21">
        <f t="shared" si="26"/>
        <v>15</v>
      </c>
      <c r="E46" s="21">
        <f t="shared" si="26"/>
        <v>16</v>
      </c>
      <c r="F46" s="21">
        <f t="shared" si="26"/>
        <v>17</v>
      </c>
      <c r="G46" s="21">
        <f t="shared" si="26"/>
        <v>18</v>
      </c>
      <c r="H46" s="59"/>
      <c r="I46" s="21">
        <f t="shared" ref="I46:O46" si="27">+I45+7</f>
        <v>11</v>
      </c>
      <c r="J46" s="21">
        <f t="shared" si="27"/>
        <v>12</v>
      </c>
      <c r="K46" s="21">
        <f t="shared" si="27"/>
        <v>13</v>
      </c>
      <c r="L46" s="21">
        <f t="shared" si="27"/>
        <v>14</v>
      </c>
      <c r="M46" s="21">
        <f t="shared" si="27"/>
        <v>15</v>
      </c>
      <c r="N46" s="21">
        <f t="shared" si="27"/>
        <v>16</v>
      </c>
      <c r="O46" s="24">
        <f t="shared" si="27"/>
        <v>17</v>
      </c>
    </row>
    <row r="47" spans="1:16" ht="10.5" customHeight="1" x14ac:dyDescent="0.2">
      <c r="A47" s="9">
        <f>IF(MONTH(DATE($Q$4,P44,A46+7))=MONTH(DATE($Q$4,P44,1)),A46+7,"")</f>
        <v>19</v>
      </c>
      <c r="B47" s="21">
        <f>IF(MONTH(DATE($Q$4,P44,B46+7))=MONTH(DATE($Q$4,P44,1)),B46+7,"")</f>
        <v>20</v>
      </c>
      <c r="C47" s="21">
        <f>IF(MONTH(DATE($Q$4,P44,C46+7))=MONTH(DATE($Q$4,P44,1)),C46+7,"")</f>
        <v>21</v>
      </c>
      <c r="D47" s="21">
        <f>IF(MONTH(DATE($Q$4,P44,D46+7))=MONTH(DATE($Q$4,P44,1)),D46+7,"")</f>
        <v>22</v>
      </c>
      <c r="E47" s="21">
        <f>IF(MONTH(DATE($Q$4,P44,E46+7))=MONTH(DATE($Q$4,P44,1)),E46+7,"")</f>
        <v>23</v>
      </c>
      <c r="F47" s="21">
        <f>IF(MONTH(DATE($Q$4,P44,F46+7))=MONTH(DATE($Q$4,P44,1)),F46+7,"")</f>
        <v>24</v>
      </c>
      <c r="G47" s="21">
        <f>IF(MONTH(DATE($Q$4,P44,G46+7))=MONTH(DATE($Q$4,P44,1)),G46+7,"")</f>
        <v>25</v>
      </c>
      <c r="H47" s="59"/>
      <c r="I47" s="21">
        <f>IF(MONTH(DATE($Q$4,P44+6,I46+7))=MONTH(DATE($Q$4,P44+6,1)),I46+7,"")</f>
        <v>18</v>
      </c>
      <c r="J47" s="21">
        <f>IF(MONTH(DATE($Q$4,P44+6,J46+7))=MONTH(DATE($Q$4,P44+6,1)),J46+7,"")</f>
        <v>19</v>
      </c>
      <c r="K47" s="21">
        <f>IF(MONTH(DATE($Q$4,P44+6,K46+7))=MONTH(DATE($Q$4,P44+6,1)),K46+7,"")</f>
        <v>20</v>
      </c>
      <c r="L47" s="21">
        <f>IF(MONTH(DATE($Q$4,P44+6,L46+7))=MONTH(DATE($Q$4,P44+6,1)),L46+7,"")</f>
        <v>21</v>
      </c>
      <c r="M47" s="21">
        <f>IF(MONTH(DATE($Q$4,P44+6,M46+7))=MONTH(DATE($Q$4,P44+6,1)),M46+7,"")</f>
        <v>22</v>
      </c>
      <c r="N47" s="21">
        <f>IF(MONTH(DATE($Q$4,P44+6,N46+7))=MONTH(DATE($Q$4,P44+6,1)),N46+7,"")</f>
        <v>23</v>
      </c>
      <c r="O47" s="24">
        <f>IF(MONTH(DATE($Q$4,P44+6,O46+7))=MONTH(DATE($Q$4,P44+6,1)),O46+7,"")</f>
        <v>24</v>
      </c>
    </row>
    <row r="48" spans="1:16" ht="10.5" customHeight="1" x14ac:dyDescent="0.2">
      <c r="A48" s="9">
        <f>IF(MONTH(DATE($Q$4,P44,A47+7))=MONTH(DATE($Q$4,P44,1)),A47+7,"")</f>
        <v>26</v>
      </c>
      <c r="B48" s="21">
        <f>IF(MONTH(DATE($Q$4,P44,B47+7))=MONTH(DATE($Q$4,P44,1)),B47+7,"")</f>
        <v>27</v>
      </c>
      <c r="C48" s="21">
        <f>IF(MONTH(DATE($Q$4,P44,C47+7))=MONTH(DATE($Q$4,P44,1)),C47+7,"")</f>
        <v>28</v>
      </c>
      <c r="D48" s="21">
        <f>IF(MONTH(DATE($Q$4,P44,D47+7))=MONTH(DATE($Q$4,P44,1)),D47+7,"")</f>
        <v>29</v>
      </c>
      <c r="E48" s="21">
        <f>IF(MONTH(DATE($Q$4,P44,E47+7))=MONTH(DATE($Q$4,P44,1)),E47+7,"")</f>
        <v>30</v>
      </c>
      <c r="F48" s="21" t="str">
        <f>IF(MONTH(DATE($Q$4,P44,F47+7))=MONTH(DATE($Q$4,P44,1)),F47+7,"")</f>
        <v/>
      </c>
      <c r="G48" s="21" t="str">
        <f>IF(MONTH(DATE($Q$4,P44,G47+7))=MONTH(DATE($Q$4,P44,1)),G47+7,"")</f>
        <v/>
      </c>
      <c r="H48" s="59"/>
      <c r="I48" s="21">
        <f>IF(MONTH(DATE($Q$4,P44+6,I47+7))=MONTH(DATE($Q$4,P44+6,1)),I47+7,"")</f>
        <v>25</v>
      </c>
      <c r="J48" s="21">
        <f>IF(MONTH(DATE($Q$4,P44+6,J47+7))=MONTH(DATE($Q$4,P44+6,1)),J47+7,"")</f>
        <v>26</v>
      </c>
      <c r="K48" s="21">
        <f>IF(MONTH(DATE($Q$4,P44+6,K47+7))=MONTH(DATE($Q$4,P44+6,1)),K47+7,"")</f>
        <v>27</v>
      </c>
      <c r="L48" s="21">
        <f>IF(MONTH(DATE($Q$4,P44+6,L47+7))=MONTH(DATE($Q$4,P44+6,1)),L47+7,"")</f>
        <v>28</v>
      </c>
      <c r="M48" s="21">
        <f>IF(MONTH(DATE($Q$4,P44+6,M47+7))=MONTH(DATE($Q$4,P44+6,1)),M47+7,"")</f>
        <v>29</v>
      </c>
      <c r="N48" s="21">
        <f>IF(MONTH(DATE($Q$4,P44+6,N47+7))=MONTH(DATE($Q$4,P44+6,1)),N47+7,"")</f>
        <v>30</v>
      </c>
      <c r="O48" s="24">
        <f>IF(MONTH(DATE($Q$4,P44+6,O47+7))=MONTH(DATE($Q$4,P44+6,1)),O47+7,"")</f>
        <v>31</v>
      </c>
    </row>
    <row r="49" spans="1:15" ht="10.5" customHeight="1" thickBot="1" x14ac:dyDescent="0.25">
      <c r="A49" s="69" t="str">
        <f>IF(ISNUMBER(G48),IF(MONTH(DATE($Q$4,P44,A48+7))=P44,A48+7,""),"")</f>
        <v/>
      </c>
      <c r="B49" s="70" t="str">
        <f>IF(ISNUMBER(A49),IF(MONTH(DATE($Q$4,P44,B48+7))=P44,B48+7,""),"")</f>
        <v/>
      </c>
      <c r="C49" s="70" t="str">
        <f>IF(ISNUMBER(B49),IF(MONTH(DATE($Q$4,P44,C48+7))=P44,C48+7,""),"")</f>
        <v/>
      </c>
      <c r="D49" s="70" t="str">
        <f>IF(ISNUMBER(C49),IF(MONTH(DATE($Q$4,P44,D48+7))=P44,D48+7,""),"")</f>
        <v/>
      </c>
      <c r="E49" s="70" t="str">
        <f>IF(ISNUMBER(D49),IF(MONTH(DATE($Q$4,P44,E48+7))=P44,E48+7,""),"")</f>
        <v/>
      </c>
      <c r="F49" s="70" t="str">
        <f>IF(ISNUMBER(E49),IF(MONTH(DATE($Q$4,P44,F48+7))=P44,F48+7,""),"")</f>
        <v/>
      </c>
      <c r="G49" s="70" t="str">
        <f>IF(ISNUMBER(F49),IF(MONTH(DATE($Q$4,P44,G48+7))=P44,G48+7,""),"")</f>
        <v/>
      </c>
      <c r="H49" s="71"/>
      <c r="I49" s="70" t="str">
        <f>IF(ISNUMBER(O48),IF(MONTH(DATE($Q$4,P44+6,I48+7))=P44+6,I48+7,""),"")</f>
        <v/>
      </c>
      <c r="J49" s="70" t="str">
        <f>IF(ISNUMBER(I49),IF(MONTH(DATE($Q$4,P44+6,J48+7))=P44+6,J48+7,""),"")</f>
        <v/>
      </c>
      <c r="K49" s="70" t="str">
        <f>IF(ISNUMBER(J49),IF(MONTH(DATE($Q$4,P44+6,K48+7))=P44+6,K48+7,""),"")</f>
        <v/>
      </c>
      <c r="L49" s="70" t="str">
        <f>IF(ISNUMBER(K49),IF(MONTH(DATE($Q$4,P44+6,L48+7))=P44+6,L48+7,""),"")</f>
        <v/>
      </c>
      <c r="M49" s="70" t="str">
        <f>IF(ISNUMBER(L49),IF(MONTH(DATE($Q$4,P44+6,M48+7))=P44+6,M48+7,""),"")</f>
        <v/>
      </c>
      <c r="N49" s="70" t="str">
        <f>IF(ISNUMBER(M49),IF(MONTH(DATE($Q$4,P44+6,N48+7))=P44+6,N48+7,""),"")</f>
        <v/>
      </c>
      <c r="O49" s="72" t="str">
        <f>IF(ISNUMBER(N49),IF(MONTH(DATE($Q$4,P44+6,O48+7))=P44+6,O48+7,""),"")</f>
        <v/>
      </c>
    </row>
  </sheetData>
  <mergeCells count="12">
    <mergeCell ref="I42:O42"/>
    <mergeCell ref="A2:G2"/>
    <mergeCell ref="A10:G10"/>
    <mergeCell ref="A18:G18"/>
    <mergeCell ref="A26:G26"/>
    <mergeCell ref="A34:G34"/>
    <mergeCell ref="A42:G42"/>
    <mergeCell ref="I2:O2"/>
    <mergeCell ref="I10:O10"/>
    <mergeCell ref="I18:O18"/>
    <mergeCell ref="I26:O26"/>
    <mergeCell ref="I34:O34"/>
  </mergeCells>
  <pageMargins left="0.7" right="0.7" top="0.75" bottom="0.75" header="0.3" footer="0.3"/>
  <pageSetup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K16"/>
  <sheetViews>
    <sheetView workbookViewId="0">
      <selection activeCell="E10" sqref="E10"/>
    </sheetView>
  </sheetViews>
  <sheetFormatPr defaultRowHeight="12.75" x14ac:dyDescent="0.2"/>
  <cols>
    <col min="1" max="1" width="1.28515625" customWidth="1"/>
    <col min="2" max="8" width="16.7109375" customWidth="1"/>
    <col min="9" max="9" width="1.42578125" customWidth="1"/>
  </cols>
  <sheetData>
    <row r="1" spans="2:11" ht="11.25" customHeight="1" thickBot="1" x14ac:dyDescent="0.25"/>
    <row r="2" spans="2:11" ht="38.25" customHeight="1" x14ac:dyDescent="0.6">
      <c r="B2" s="79" t="str">
        <f>VLOOKUP(J4,$J$5:$K$16,2)&amp;", "&amp;$K$4</f>
        <v>March, 2016</v>
      </c>
      <c r="C2" s="80"/>
      <c r="D2" s="80"/>
      <c r="E2" s="80"/>
      <c r="F2" s="80"/>
      <c r="G2" s="80"/>
      <c r="H2" s="80"/>
      <c r="I2" s="56"/>
      <c r="J2" s="44"/>
      <c r="K2" s="44"/>
    </row>
    <row r="3" spans="2:11" ht="6.75" customHeight="1" x14ac:dyDescent="0.2">
      <c r="B3" s="47"/>
      <c r="C3" s="48"/>
      <c r="D3" s="48"/>
      <c r="E3" s="48"/>
      <c r="F3" s="48"/>
      <c r="G3" s="48"/>
      <c r="H3" s="48"/>
      <c r="I3" s="49"/>
      <c r="J3" s="44" t="s">
        <v>36</v>
      </c>
      <c r="K3" s="44" t="s">
        <v>10</v>
      </c>
    </row>
    <row r="4" spans="2:11" ht="38.25" customHeight="1" x14ac:dyDescent="0.2">
      <c r="B4" s="85" t="s">
        <v>37</v>
      </c>
      <c r="C4" s="86" t="s">
        <v>38</v>
      </c>
      <c r="D4" s="86" t="s">
        <v>39</v>
      </c>
      <c r="E4" s="86" t="s">
        <v>40</v>
      </c>
      <c r="F4" s="86" t="s">
        <v>41</v>
      </c>
      <c r="G4" s="86" t="s">
        <v>42</v>
      </c>
      <c r="H4" s="86" t="s">
        <v>43</v>
      </c>
      <c r="I4" s="49"/>
      <c r="J4" s="46">
        <f>IF('Input Date'!$C$18&lt;&gt;"",'Input Date'!$C$18,1)</f>
        <v>3</v>
      </c>
      <c r="K4" s="45">
        <f>'Input Date'!$C$17</f>
        <v>2016</v>
      </c>
    </row>
    <row r="5" spans="2:11" ht="69" customHeight="1" x14ac:dyDescent="0.2">
      <c r="B5" s="88" t="str">
        <f>IF(WEEKDAY(DATE($K$4,$J$4,1))=1,1,"")</f>
        <v/>
      </c>
      <c r="C5" s="89" t="str">
        <f>IF(ISNUMBER(B5),B5+1,IF(WEEKDAY(DATE($K$4,$J$4,1))=2,1,""))</f>
        <v/>
      </c>
      <c r="D5" s="89">
        <f>IF(ISNUMBER(C5),C5+1,IF(WEEKDAY(DATE($K$4,$J$4,1))=3,1,""))</f>
        <v>1</v>
      </c>
      <c r="E5" s="89">
        <f>IF(ISNUMBER(D5),D5+1,IF(WEEKDAY(DATE($K$4,$J$4,1))=4,1,""))</f>
        <v>2</v>
      </c>
      <c r="F5" s="89">
        <f>IF(ISNUMBER(E5),E5+1,IF(WEEKDAY(DATE($K$4,$J$4,1))=5,1,""))</f>
        <v>3</v>
      </c>
      <c r="G5" s="89">
        <f>IF(ISNUMBER(F5),F5+1,IF(WEEKDAY(DATE($K$4,$J$4,1))=6,1,""))</f>
        <v>4</v>
      </c>
      <c r="H5" s="89">
        <f>IF(ISNUMBER(G5),G5+1,IF(WEEKDAY(DATE($K$4,$J$4,1))=7,1,""))</f>
        <v>5</v>
      </c>
      <c r="I5" s="49"/>
      <c r="J5" s="44">
        <v>1</v>
      </c>
      <c r="K5" s="44" t="s">
        <v>44</v>
      </c>
    </row>
    <row r="6" spans="2:11" ht="69" customHeight="1" x14ac:dyDescent="0.2">
      <c r="B6" s="88">
        <f>IF(ISNUMBER(B5),B5+7,H5+1)</f>
        <v>6</v>
      </c>
      <c r="C6" s="89">
        <f t="shared" ref="C6:H6" si="0">IF(ISNUMBER(C5),C5+7,B6+1)</f>
        <v>7</v>
      </c>
      <c r="D6" s="89">
        <f t="shared" si="0"/>
        <v>8</v>
      </c>
      <c r="E6" s="89">
        <f t="shared" si="0"/>
        <v>9</v>
      </c>
      <c r="F6" s="89">
        <f t="shared" si="0"/>
        <v>10</v>
      </c>
      <c r="G6" s="89">
        <f t="shared" si="0"/>
        <v>11</v>
      </c>
      <c r="H6" s="89">
        <f t="shared" si="0"/>
        <v>12</v>
      </c>
      <c r="I6" s="49"/>
      <c r="J6" s="44">
        <v>2</v>
      </c>
      <c r="K6" s="44" t="s">
        <v>45</v>
      </c>
    </row>
    <row r="7" spans="2:11" ht="69" customHeight="1" x14ac:dyDescent="0.2">
      <c r="B7" s="88">
        <f t="shared" ref="B7:H7" si="1">+B6+7</f>
        <v>13</v>
      </c>
      <c r="C7" s="89">
        <f t="shared" si="1"/>
        <v>14</v>
      </c>
      <c r="D7" s="89">
        <f t="shared" si="1"/>
        <v>15</v>
      </c>
      <c r="E7" s="89">
        <f t="shared" si="1"/>
        <v>16</v>
      </c>
      <c r="F7" s="89">
        <f t="shared" si="1"/>
        <v>17</v>
      </c>
      <c r="G7" s="89">
        <f t="shared" si="1"/>
        <v>18</v>
      </c>
      <c r="H7" s="89">
        <f t="shared" si="1"/>
        <v>19</v>
      </c>
      <c r="I7" s="49"/>
      <c r="J7" s="44">
        <v>3</v>
      </c>
      <c r="K7" s="44" t="s">
        <v>13</v>
      </c>
    </row>
    <row r="8" spans="2:11" ht="69" customHeight="1" x14ac:dyDescent="0.2">
      <c r="B8" s="88">
        <f t="shared" ref="B8:H9" si="2">IF(MONTH(DATE($K$4,$J$4,B7+7))=MONTH(DATE($K$4,$J$4,1)),B7+7,"")</f>
        <v>20</v>
      </c>
      <c r="C8" s="89">
        <f t="shared" si="2"/>
        <v>21</v>
      </c>
      <c r="D8" s="89">
        <f t="shared" si="2"/>
        <v>22</v>
      </c>
      <c r="E8" s="89">
        <f t="shared" si="2"/>
        <v>23</v>
      </c>
      <c r="F8" s="89">
        <f t="shared" si="2"/>
        <v>24</v>
      </c>
      <c r="G8" s="89">
        <f t="shared" si="2"/>
        <v>25</v>
      </c>
      <c r="H8" s="89">
        <f t="shared" si="2"/>
        <v>26</v>
      </c>
      <c r="I8" s="49"/>
      <c r="J8" s="44">
        <v>4</v>
      </c>
      <c r="K8" s="44" t="s">
        <v>14</v>
      </c>
    </row>
    <row r="9" spans="2:11" ht="69" customHeight="1" x14ac:dyDescent="0.2">
      <c r="B9" s="88">
        <f t="shared" si="2"/>
        <v>27</v>
      </c>
      <c r="C9" s="89">
        <f t="shared" si="2"/>
        <v>28</v>
      </c>
      <c r="D9" s="89">
        <f t="shared" si="2"/>
        <v>29</v>
      </c>
      <c r="E9" s="89">
        <f t="shared" si="2"/>
        <v>30</v>
      </c>
      <c r="F9" s="89">
        <f t="shared" si="2"/>
        <v>31</v>
      </c>
      <c r="G9" s="89" t="str">
        <f t="shared" si="2"/>
        <v/>
      </c>
      <c r="H9" s="89" t="str">
        <f t="shared" si="2"/>
        <v/>
      </c>
      <c r="I9" s="49"/>
      <c r="J9" s="44">
        <v>5</v>
      </c>
      <c r="K9" s="44" t="s">
        <v>15</v>
      </c>
    </row>
    <row r="10" spans="2:11" ht="69" customHeight="1" thickBot="1" x14ac:dyDescent="0.25">
      <c r="B10" s="90" t="str">
        <f>IF(ISNUMBER(H9),IF(MONTH(DATE($K$4,$AF$4,B9+7))=$AF$4,B9+7,""),"")</f>
        <v/>
      </c>
      <c r="C10" s="91" t="str">
        <f t="shared" ref="C10:H10" si="3">IF(ISNUMBER(B10),IF(MONTH(DATE($K$4,$AF$4,C9+7))=$AF$4,C9+7,""),"")</f>
        <v/>
      </c>
      <c r="D10" s="91" t="str">
        <f t="shared" si="3"/>
        <v/>
      </c>
      <c r="E10" s="91" t="str">
        <f t="shared" si="3"/>
        <v/>
      </c>
      <c r="F10" s="91" t="str">
        <f t="shared" si="3"/>
        <v/>
      </c>
      <c r="G10" s="91" t="str">
        <f t="shared" si="3"/>
        <v/>
      </c>
      <c r="H10" s="91" t="str">
        <f t="shared" si="3"/>
        <v/>
      </c>
      <c r="I10" s="87"/>
      <c r="J10" s="44">
        <v>6</v>
      </c>
      <c r="K10" s="44" t="s">
        <v>16</v>
      </c>
    </row>
    <row r="11" spans="2:11" x14ac:dyDescent="0.2">
      <c r="J11" s="44">
        <v>7</v>
      </c>
      <c r="K11" s="44" t="s">
        <v>17</v>
      </c>
    </row>
    <row r="12" spans="2:11" x14ac:dyDescent="0.2">
      <c r="J12" s="44">
        <v>8</v>
      </c>
      <c r="K12" s="44" t="s">
        <v>46</v>
      </c>
    </row>
    <row r="13" spans="2:11" x14ac:dyDescent="0.2">
      <c r="J13" s="44">
        <v>9</v>
      </c>
      <c r="K13" s="44" t="s">
        <v>47</v>
      </c>
    </row>
    <row r="14" spans="2:11" x14ac:dyDescent="0.2">
      <c r="J14" s="44">
        <v>10</v>
      </c>
      <c r="K14" s="44" t="s">
        <v>21</v>
      </c>
    </row>
    <row r="15" spans="2:11" x14ac:dyDescent="0.2">
      <c r="J15" s="44">
        <v>11</v>
      </c>
      <c r="K15" s="44" t="s">
        <v>48</v>
      </c>
    </row>
    <row r="16" spans="2:11" x14ac:dyDescent="0.2">
      <c r="J16" s="44">
        <v>12</v>
      </c>
      <c r="K16" s="44" t="s">
        <v>49</v>
      </c>
    </row>
  </sheetData>
  <mergeCells count="1">
    <mergeCell ref="B2:H2"/>
  </mergeCells>
  <pageMargins left="0.7" right="0.7" top="0.75" bottom="0.75" header="0.3" footer="0.3"/>
  <pageSetup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K16"/>
  <sheetViews>
    <sheetView topLeftCell="A7" workbookViewId="0">
      <selection activeCell="F14" sqref="F14"/>
    </sheetView>
  </sheetViews>
  <sheetFormatPr defaultRowHeight="12.75" x14ac:dyDescent="0.2"/>
  <cols>
    <col min="1" max="1" width="1.5703125" customWidth="1"/>
    <col min="2" max="8" width="12.42578125" customWidth="1"/>
    <col min="9" max="9" width="1.140625" customWidth="1"/>
  </cols>
  <sheetData>
    <row r="1" spans="2:11" ht="13.5" thickBot="1" x14ac:dyDescent="0.25"/>
    <row r="2" spans="2:11" ht="31.5" customHeight="1" x14ac:dyDescent="0.4">
      <c r="B2" s="92" t="str">
        <f>VLOOKUP(J4,$J$5:$K$16,2)&amp;", "&amp;$K$4</f>
        <v>March, 2016</v>
      </c>
      <c r="C2" s="93"/>
      <c r="D2" s="93"/>
      <c r="E2" s="93"/>
      <c r="F2" s="93"/>
      <c r="G2" s="93"/>
      <c r="H2" s="93"/>
      <c r="I2" s="56"/>
      <c r="J2" s="44"/>
      <c r="K2" s="44"/>
    </row>
    <row r="3" spans="2:11" ht="11.25" customHeight="1" x14ac:dyDescent="0.2">
      <c r="B3" s="47"/>
      <c r="C3" s="48"/>
      <c r="D3" s="48"/>
      <c r="E3" s="48"/>
      <c r="F3" s="48"/>
      <c r="G3" s="48"/>
      <c r="H3" s="48"/>
      <c r="I3" s="49"/>
      <c r="J3" s="44" t="s">
        <v>36</v>
      </c>
      <c r="K3" s="44" t="s">
        <v>10</v>
      </c>
    </row>
    <row r="4" spans="2:11" ht="34.5" customHeight="1" x14ac:dyDescent="0.2">
      <c r="B4" s="85" t="s">
        <v>37</v>
      </c>
      <c r="C4" s="86" t="s">
        <v>38</v>
      </c>
      <c r="D4" s="86" t="s">
        <v>39</v>
      </c>
      <c r="E4" s="86" t="s">
        <v>40</v>
      </c>
      <c r="F4" s="86" t="s">
        <v>41</v>
      </c>
      <c r="G4" s="86" t="s">
        <v>42</v>
      </c>
      <c r="H4" s="86" t="s">
        <v>43</v>
      </c>
      <c r="I4" s="49"/>
      <c r="J4" s="46">
        <f>IF('Input Date'!$C$18&lt;&gt;"",'Input Date'!$C$18,1)</f>
        <v>3</v>
      </c>
      <c r="K4" s="45">
        <f>'Input Date'!$C$17</f>
        <v>2016</v>
      </c>
    </row>
    <row r="5" spans="2:11" ht="99.95" customHeight="1" x14ac:dyDescent="0.2">
      <c r="B5" s="88" t="str">
        <f>IF(WEEKDAY(DATE($K$4,$J$4,1))=1,1,"")</f>
        <v/>
      </c>
      <c r="C5" s="89" t="str">
        <f>IF(ISNUMBER(B5),B5+1,IF(WEEKDAY(DATE($K$4,$J$4,1))=2,1,""))</f>
        <v/>
      </c>
      <c r="D5" s="89">
        <f>IF(ISNUMBER(C5),C5+1,IF(WEEKDAY(DATE($K$4,$J$4,1))=3,1,""))</f>
        <v>1</v>
      </c>
      <c r="E5" s="89">
        <f>IF(ISNUMBER(D5),D5+1,IF(WEEKDAY(DATE($K$4,$J$4,1))=4,1,""))</f>
        <v>2</v>
      </c>
      <c r="F5" s="89">
        <f>IF(ISNUMBER(E5),E5+1,IF(WEEKDAY(DATE($K$4,$J$4,1))=5,1,""))</f>
        <v>3</v>
      </c>
      <c r="G5" s="89">
        <f>IF(ISNUMBER(F5),F5+1,IF(WEEKDAY(DATE($K$4,$J$4,1))=6,1,""))</f>
        <v>4</v>
      </c>
      <c r="H5" s="89">
        <f>IF(ISNUMBER(G5),G5+1,IF(WEEKDAY(DATE($K$4,$J$4,1))=7,1,""))</f>
        <v>5</v>
      </c>
      <c r="I5" s="49"/>
      <c r="J5" s="44">
        <v>1</v>
      </c>
      <c r="K5" s="44" t="s">
        <v>44</v>
      </c>
    </row>
    <row r="6" spans="2:11" ht="99.95" customHeight="1" x14ac:dyDescent="0.2">
      <c r="B6" s="88">
        <f>IF(ISNUMBER(B5),B5+7,H5+1)</f>
        <v>6</v>
      </c>
      <c r="C6" s="89">
        <f t="shared" ref="C6:H6" si="0">IF(ISNUMBER(C5),C5+7,B6+1)</f>
        <v>7</v>
      </c>
      <c r="D6" s="89">
        <f t="shared" si="0"/>
        <v>8</v>
      </c>
      <c r="E6" s="89">
        <f t="shared" si="0"/>
        <v>9</v>
      </c>
      <c r="F6" s="89">
        <f t="shared" si="0"/>
        <v>10</v>
      </c>
      <c r="G6" s="89">
        <f t="shared" si="0"/>
        <v>11</v>
      </c>
      <c r="H6" s="89">
        <f t="shared" si="0"/>
        <v>12</v>
      </c>
      <c r="I6" s="49"/>
      <c r="J6" s="44">
        <v>2</v>
      </c>
      <c r="K6" s="44" t="s">
        <v>45</v>
      </c>
    </row>
    <row r="7" spans="2:11" ht="99.95" customHeight="1" x14ac:dyDescent="0.2">
      <c r="B7" s="88">
        <f t="shared" ref="B7:H7" si="1">+B6+7</f>
        <v>13</v>
      </c>
      <c r="C7" s="89">
        <f t="shared" si="1"/>
        <v>14</v>
      </c>
      <c r="D7" s="89">
        <f t="shared" si="1"/>
        <v>15</v>
      </c>
      <c r="E7" s="89">
        <f t="shared" si="1"/>
        <v>16</v>
      </c>
      <c r="F7" s="89">
        <f t="shared" si="1"/>
        <v>17</v>
      </c>
      <c r="G7" s="89">
        <f t="shared" si="1"/>
        <v>18</v>
      </c>
      <c r="H7" s="89">
        <f t="shared" si="1"/>
        <v>19</v>
      </c>
      <c r="I7" s="49"/>
      <c r="J7" s="44">
        <v>3</v>
      </c>
      <c r="K7" s="44" t="s">
        <v>13</v>
      </c>
    </row>
    <row r="8" spans="2:11" ht="99.95" customHeight="1" x14ac:dyDescent="0.2">
      <c r="B8" s="88">
        <f t="shared" ref="B8:H9" si="2">IF(MONTH(DATE($K$4,$J$4,B7+7))=MONTH(DATE($K$4,$J$4,1)),B7+7,"")</f>
        <v>20</v>
      </c>
      <c r="C8" s="89">
        <f t="shared" si="2"/>
        <v>21</v>
      </c>
      <c r="D8" s="89">
        <f t="shared" si="2"/>
        <v>22</v>
      </c>
      <c r="E8" s="89">
        <f t="shared" si="2"/>
        <v>23</v>
      </c>
      <c r="F8" s="89">
        <f t="shared" si="2"/>
        <v>24</v>
      </c>
      <c r="G8" s="89">
        <f t="shared" si="2"/>
        <v>25</v>
      </c>
      <c r="H8" s="89">
        <f t="shared" si="2"/>
        <v>26</v>
      </c>
      <c r="I8" s="49"/>
      <c r="J8" s="44">
        <v>4</v>
      </c>
      <c r="K8" s="44" t="s">
        <v>14</v>
      </c>
    </row>
    <row r="9" spans="2:11" ht="99.95" customHeight="1" x14ac:dyDescent="0.2">
      <c r="B9" s="88">
        <f t="shared" si="2"/>
        <v>27</v>
      </c>
      <c r="C9" s="89">
        <f t="shared" si="2"/>
        <v>28</v>
      </c>
      <c r="D9" s="89">
        <f t="shared" si="2"/>
        <v>29</v>
      </c>
      <c r="E9" s="89">
        <f t="shared" si="2"/>
        <v>30</v>
      </c>
      <c r="F9" s="89">
        <f t="shared" si="2"/>
        <v>31</v>
      </c>
      <c r="G9" s="89" t="str">
        <f t="shared" si="2"/>
        <v/>
      </c>
      <c r="H9" s="89" t="str">
        <f t="shared" si="2"/>
        <v/>
      </c>
      <c r="I9" s="49"/>
      <c r="J9" s="44">
        <v>5</v>
      </c>
      <c r="K9" s="44" t="s">
        <v>15</v>
      </c>
    </row>
    <row r="10" spans="2:11" ht="99.95" customHeight="1" thickBot="1" x14ac:dyDescent="0.25">
      <c r="B10" s="90" t="str">
        <f>IF(ISNUMBER(H9),IF(MONTH(DATE($K$4,$AF$4,B9+7))=$AF$4,B9+7,""),"")</f>
        <v/>
      </c>
      <c r="C10" s="91" t="str">
        <f t="shared" ref="C10:H10" si="3">IF(ISNUMBER(B10),IF(MONTH(DATE($K$4,$AF$4,C9+7))=$AF$4,C9+7,""),"")</f>
        <v/>
      </c>
      <c r="D10" s="91" t="str">
        <f t="shared" si="3"/>
        <v/>
      </c>
      <c r="E10" s="91" t="str">
        <f t="shared" si="3"/>
        <v/>
      </c>
      <c r="F10" s="91" t="str">
        <f t="shared" si="3"/>
        <v/>
      </c>
      <c r="G10" s="91" t="str">
        <f t="shared" si="3"/>
        <v/>
      </c>
      <c r="H10" s="91" t="str">
        <f t="shared" si="3"/>
        <v/>
      </c>
      <c r="I10" s="87"/>
      <c r="J10" s="44">
        <v>6</v>
      </c>
      <c r="K10" s="44" t="s">
        <v>16</v>
      </c>
    </row>
    <row r="11" spans="2:11" x14ac:dyDescent="0.2">
      <c r="J11" s="44">
        <v>7</v>
      </c>
      <c r="K11" s="44" t="s">
        <v>17</v>
      </c>
    </row>
    <row r="12" spans="2:11" x14ac:dyDescent="0.2">
      <c r="J12" s="44">
        <v>8</v>
      </c>
      <c r="K12" s="44" t="s">
        <v>46</v>
      </c>
    </row>
    <row r="13" spans="2:11" x14ac:dyDescent="0.2">
      <c r="J13" s="44">
        <v>9</v>
      </c>
      <c r="K13" s="44" t="s">
        <v>47</v>
      </c>
    </row>
    <row r="14" spans="2:11" x14ac:dyDescent="0.2">
      <c r="J14" s="44">
        <v>10</v>
      </c>
      <c r="K14" s="44" t="s">
        <v>21</v>
      </c>
    </row>
    <row r="15" spans="2:11" x14ac:dyDescent="0.2">
      <c r="J15" s="44">
        <v>11</v>
      </c>
      <c r="K15" s="44" t="s">
        <v>48</v>
      </c>
    </row>
    <row r="16" spans="2:11" x14ac:dyDescent="0.2">
      <c r="J16" s="44">
        <v>12</v>
      </c>
      <c r="K16" s="44" t="s">
        <v>49</v>
      </c>
    </row>
  </sheetData>
  <mergeCells count="1">
    <mergeCell ref="B2:H2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O21"/>
  <sheetViews>
    <sheetView topLeftCell="A13" workbookViewId="0">
      <selection activeCell="E19" sqref="E19"/>
    </sheetView>
  </sheetViews>
  <sheetFormatPr defaultRowHeight="12.75" x14ac:dyDescent="0.2"/>
  <cols>
    <col min="1" max="1" width="1.42578125" customWidth="1"/>
    <col min="2" max="8" width="12.7109375" customWidth="1"/>
    <col min="9" max="9" width="0.85546875" customWidth="1"/>
  </cols>
  <sheetData>
    <row r="1" spans="2:15" ht="13.5" thickBot="1" x14ac:dyDescent="0.25"/>
    <row r="2" spans="2:15" ht="45" x14ac:dyDescent="0.6">
      <c r="B2" s="79" t="str">
        <f>VLOOKUP(J4,$J$5:$K$16,2)&amp;", "&amp;$K$4</f>
        <v>March, 2016</v>
      </c>
      <c r="C2" s="80"/>
      <c r="D2" s="80"/>
      <c r="E2" s="80"/>
      <c r="F2" s="80"/>
      <c r="G2" s="80"/>
      <c r="H2" s="80"/>
      <c r="I2" s="56"/>
      <c r="J2" s="44"/>
      <c r="K2" s="44"/>
      <c r="L2" s="44"/>
      <c r="M2" s="44"/>
      <c r="N2" s="44"/>
      <c r="O2" s="44"/>
    </row>
    <row r="3" spans="2:15" x14ac:dyDescent="0.2">
      <c r="B3" s="47"/>
      <c r="C3" s="48"/>
      <c r="D3" s="48"/>
      <c r="E3" s="48"/>
      <c r="F3" s="48"/>
      <c r="G3" s="48"/>
      <c r="H3" s="48"/>
      <c r="I3" s="49"/>
      <c r="J3" s="44" t="s">
        <v>36</v>
      </c>
      <c r="K3" s="44" t="s">
        <v>10</v>
      </c>
      <c r="L3" s="44"/>
      <c r="M3" s="44"/>
    </row>
    <row r="4" spans="2:15" ht="23.25" x14ac:dyDescent="0.2">
      <c r="B4" s="83" t="s">
        <v>37</v>
      </c>
      <c r="C4" s="84" t="s">
        <v>38</v>
      </c>
      <c r="D4" s="84" t="s">
        <v>39</v>
      </c>
      <c r="E4" s="84" t="s">
        <v>40</v>
      </c>
      <c r="F4" s="84" t="s">
        <v>41</v>
      </c>
      <c r="G4" s="84" t="s">
        <v>42</v>
      </c>
      <c r="H4" s="84" t="s">
        <v>43</v>
      </c>
      <c r="I4" s="49"/>
      <c r="J4" s="46">
        <f>IF('Input Date'!$C$18&lt;&gt;"",'Input Date'!$C$18,1)</f>
        <v>3</v>
      </c>
      <c r="K4" s="45">
        <f>'Input Date'!$C$17</f>
        <v>2016</v>
      </c>
      <c r="L4" s="44"/>
      <c r="M4" s="44"/>
    </row>
    <row r="5" spans="2:15" ht="35.1" customHeight="1" x14ac:dyDescent="0.2">
      <c r="B5" s="96" t="str">
        <f>IF(WEEKDAY(DATE($K$4,$J$4,1))=1,1,"")</f>
        <v/>
      </c>
      <c r="C5" s="97" t="str">
        <f>IF(ISNUMBER(B5),B5+1,IF(WEEKDAY(DATE($K$4,$J$4,1))=2,1,""))</f>
        <v/>
      </c>
      <c r="D5" s="97">
        <f>IF(ISNUMBER(C5),C5+1,IF(WEEKDAY(DATE($K$4,$J$4,1))=3,1,""))</f>
        <v>1</v>
      </c>
      <c r="E5" s="97">
        <f>IF(ISNUMBER(D5),D5+1,IF(WEEKDAY(DATE($K$4,$J$4,1))=4,1,""))</f>
        <v>2</v>
      </c>
      <c r="F5" s="97">
        <f>IF(ISNUMBER(E5),E5+1,IF(WEEKDAY(DATE($K$4,$J$4,1))=5,1,""))</f>
        <v>3</v>
      </c>
      <c r="G5" s="97">
        <f>IF(ISNUMBER(F5),F5+1,IF(WEEKDAY(DATE($K$4,$J$4,1))=6,1,""))</f>
        <v>4</v>
      </c>
      <c r="H5" s="97">
        <f>IF(ISNUMBER(G5),G5+1,IF(WEEKDAY(DATE($K$4,$J$4,1))=7,1,""))</f>
        <v>5</v>
      </c>
      <c r="I5" s="49"/>
      <c r="J5" s="44">
        <v>1</v>
      </c>
      <c r="K5" s="44" t="s">
        <v>44</v>
      </c>
      <c r="L5" s="44"/>
      <c r="M5" s="44"/>
    </row>
    <row r="6" spans="2:15" ht="35.1" customHeight="1" x14ac:dyDescent="0.2">
      <c r="B6" s="96">
        <f>IF(ISNUMBER(B5),B5+7,H5+1)</f>
        <v>6</v>
      </c>
      <c r="C6" s="97">
        <f t="shared" ref="C6:H6" si="0">IF(ISNUMBER(C5),C5+7,B6+1)</f>
        <v>7</v>
      </c>
      <c r="D6" s="97">
        <f t="shared" si="0"/>
        <v>8</v>
      </c>
      <c r="E6" s="97">
        <f t="shared" si="0"/>
        <v>9</v>
      </c>
      <c r="F6" s="97">
        <f t="shared" si="0"/>
        <v>10</v>
      </c>
      <c r="G6" s="97">
        <f t="shared" si="0"/>
        <v>11</v>
      </c>
      <c r="H6" s="97">
        <f t="shared" si="0"/>
        <v>12</v>
      </c>
      <c r="I6" s="49"/>
      <c r="J6" s="44">
        <v>2</v>
      </c>
      <c r="K6" s="44" t="s">
        <v>45</v>
      </c>
      <c r="L6" s="44"/>
      <c r="M6" s="44"/>
    </row>
    <row r="7" spans="2:15" ht="35.1" customHeight="1" x14ac:dyDescent="0.2">
      <c r="B7" s="96">
        <f t="shared" ref="B7:H7" si="1">+B6+7</f>
        <v>13</v>
      </c>
      <c r="C7" s="97">
        <f t="shared" si="1"/>
        <v>14</v>
      </c>
      <c r="D7" s="97">
        <f t="shared" si="1"/>
        <v>15</v>
      </c>
      <c r="E7" s="97">
        <f t="shared" si="1"/>
        <v>16</v>
      </c>
      <c r="F7" s="97">
        <f t="shared" si="1"/>
        <v>17</v>
      </c>
      <c r="G7" s="97">
        <f t="shared" si="1"/>
        <v>18</v>
      </c>
      <c r="H7" s="97">
        <f t="shared" si="1"/>
        <v>19</v>
      </c>
      <c r="I7" s="49"/>
      <c r="J7" s="44">
        <v>3</v>
      </c>
      <c r="K7" s="44" t="s">
        <v>13</v>
      </c>
      <c r="L7" s="44"/>
      <c r="M7" s="44"/>
    </row>
    <row r="8" spans="2:15" ht="35.1" customHeight="1" x14ac:dyDescent="0.2">
      <c r="B8" s="96">
        <f t="shared" ref="B8:H9" si="2">IF(MONTH(DATE($K$4,$J$4,B7+7))=MONTH(DATE($K$4,$J$4,1)),B7+7,"")</f>
        <v>20</v>
      </c>
      <c r="C8" s="97">
        <f t="shared" si="2"/>
        <v>21</v>
      </c>
      <c r="D8" s="97">
        <f t="shared" si="2"/>
        <v>22</v>
      </c>
      <c r="E8" s="97">
        <f t="shared" si="2"/>
        <v>23</v>
      </c>
      <c r="F8" s="97">
        <f t="shared" si="2"/>
        <v>24</v>
      </c>
      <c r="G8" s="97">
        <f t="shared" si="2"/>
        <v>25</v>
      </c>
      <c r="H8" s="97">
        <f t="shared" si="2"/>
        <v>26</v>
      </c>
      <c r="I8" s="49"/>
      <c r="J8" s="44">
        <v>4</v>
      </c>
      <c r="K8" s="44" t="s">
        <v>14</v>
      </c>
      <c r="L8" s="44"/>
      <c r="M8" s="44"/>
    </row>
    <row r="9" spans="2:15" ht="35.1" customHeight="1" x14ac:dyDescent="0.2">
      <c r="B9" s="96">
        <f t="shared" si="2"/>
        <v>27</v>
      </c>
      <c r="C9" s="97">
        <f t="shared" si="2"/>
        <v>28</v>
      </c>
      <c r="D9" s="97">
        <f t="shared" si="2"/>
        <v>29</v>
      </c>
      <c r="E9" s="97">
        <f t="shared" si="2"/>
        <v>30</v>
      </c>
      <c r="F9" s="97">
        <f t="shared" si="2"/>
        <v>31</v>
      </c>
      <c r="G9" s="97" t="str">
        <f t="shared" si="2"/>
        <v/>
      </c>
      <c r="H9" s="97" t="str">
        <f t="shared" si="2"/>
        <v/>
      </c>
      <c r="I9" s="49"/>
      <c r="J9" s="44">
        <v>5</v>
      </c>
      <c r="K9" s="44" t="s">
        <v>15</v>
      </c>
      <c r="L9" s="44"/>
      <c r="M9" s="44"/>
    </row>
    <row r="10" spans="2:15" ht="30" customHeight="1" x14ac:dyDescent="0.2">
      <c r="B10" s="98" t="str">
        <f>IF(ISNUMBER(H9),IF(MONTH(DATE($K$4,$J$4,B9+7))=$J$4,B9+7,""),"")</f>
        <v/>
      </c>
      <c r="C10" s="99" t="str">
        <f>IF(ISNUMBER(B10),IF(MONTH(DATE($K$4,$J$4,C9+7))=$J$4,C9+7,""),"")</f>
        <v/>
      </c>
      <c r="D10" s="99" t="str">
        <f>IF(ISNUMBER(C10),IF(MONTH(DATE($K$4,$J$4,D9+7))=$J$4,D9+7,""),"")</f>
        <v/>
      </c>
      <c r="E10" s="99" t="str">
        <f>IF(ISNUMBER(D10),IF(MONTH(DATE($K$4,$J$4,E9+7))=$J$4,E9+7,""),"")</f>
        <v/>
      </c>
      <c r="F10" s="99" t="str">
        <f>IF(ISNUMBER(E10),IF(MONTH(DATE($K$4,$J$4,F9+7))=$J$4,F9+7,""),"")</f>
        <v/>
      </c>
      <c r="G10" s="99" t="str">
        <f>IF(ISNUMBER(F10),IF(MONTH(DATE($K$4,$J$4,G9+7))=$J$4,G9+7,""),"")</f>
        <v/>
      </c>
      <c r="H10" s="99" t="str">
        <f>IF(ISNUMBER(G10),IF(MONTH(DATE($K$4,$J$4,H9+7))=$J$4,H9+7,""),"")</f>
        <v/>
      </c>
      <c r="I10" s="49"/>
      <c r="J10" s="44">
        <v>6</v>
      </c>
      <c r="K10" s="44" t="s">
        <v>16</v>
      </c>
      <c r="L10" s="44"/>
      <c r="M10" s="44"/>
    </row>
    <row r="11" spans="2:15" ht="45" x14ac:dyDescent="0.6">
      <c r="B11" s="81" t="str">
        <f>IF(J4=12,"Jan, "&amp;K4+1,VLOOKUP(J4+1,$J$5:$K$16,2)&amp;", "&amp;$K$4)</f>
        <v>April, 2016</v>
      </c>
      <c r="C11" s="82"/>
      <c r="D11" s="82"/>
      <c r="E11" s="82"/>
      <c r="F11" s="82"/>
      <c r="G11" s="82"/>
      <c r="H11" s="82"/>
      <c r="I11" s="50"/>
      <c r="J11" s="44">
        <v>7</v>
      </c>
      <c r="K11" s="44" t="s">
        <v>17</v>
      </c>
      <c r="L11" s="44"/>
      <c r="M11" s="44"/>
    </row>
    <row r="12" spans="2:15" x14ac:dyDescent="0.2">
      <c r="B12" s="47"/>
      <c r="C12" s="48"/>
      <c r="D12" s="48"/>
      <c r="E12" s="48"/>
      <c r="F12" s="48"/>
      <c r="G12" s="48"/>
      <c r="H12" s="48"/>
      <c r="I12" s="49"/>
      <c r="J12" s="44">
        <v>8</v>
      </c>
      <c r="K12" s="44" t="s">
        <v>46</v>
      </c>
      <c r="L12" s="44"/>
      <c r="M12" s="44"/>
    </row>
    <row r="13" spans="2:15" ht="23.25" x14ac:dyDescent="0.2">
      <c r="B13" s="83" t="s">
        <v>37</v>
      </c>
      <c r="C13" s="84" t="s">
        <v>38</v>
      </c>
      <c r="D13" s="84" t="s">
        <v>39</v>
      </c>
      <c r="E13" s="84" t="s">
        <v>40</v>
      </c>
      <c r="F13" s="84" t="s">
        <v>41</v>
      </c>
      <c r="G13" s="84" t="s">
        <v>42</v>
      </c>
      <c r="H13" s="84" t="s">
        <v>43</v>
      </c>
      <c r="I13" s="49"/>
      <c r="J13" s="44">
        <v>9</v>
      </c>
      <c r="K13" s="44" t="s">
        <v>47</v>
      </c>
      <c r="L13" s="44"/>
      <c r="M13" s="44"/>
    </row>
    <row r="14" spans="2:15" ht="35.1" customHeight="1" x14ac:dyDescent="0.2">
      <c r="B14" s="100" t="str">
        <f>IF(WEEKDAY(DATE($K$4,$J$4+1,1))=1,1,"")</f>
        <v/>
      </c>
      <c r="C14" s="101" t="str">
        <f>IF(ISNUMBER(B14),B14+1,IF(WEEKDAY(DATE($K$4,$J$4+1,1))=2,1,""))</f>
        <v/>
      </c>
      <c r="D14" s="101" t="str">
        <f>IF(ISNUMBER(C14),C14+1,IF(WEEKDAY(DATE($K$4,$J$4+1,1))=3,1,""))</f>
        <v/>
      </c>
      <c r="E14" s="101" t="str">
        <f>IF(ISNUMBER(D14),D14+1,IF(WEEKDAY(DATE($K$4,$J$4+1,1))=4,1,""))</f>
        <v/>
      </c>
      <c r="F14" s="101" t="str">
        <f>IF(ISNUMBER(E14),E14+1,IF(WEEKDAY(DATE($K$4,$J$4+1,1))=5,1,""))</f>
        <v/>
      </c>
      <c r="G14" s="101">
        <f>IF(ISNUMBER(F14),F14+1,IF(WEEKDAY(DATE($K$4,$J$4+1,1))=6,1,""))</f>
        <v>1</v>
      </c>
      <c r="H14" s="101">
        <f>IF(ISNUMBER(G14),G14+1,IF(WEEKDAY(DATE($K$4,$J$4+1,1))=7,1,""))</f>
        <v>2</v>
      </c>
      <c r="I14" s="49"/>
      <c r="J14" s="44">
        <v>10</v>
      </c>
      <c r="K14" s="44" t="s">
        <v>21</v>
      </c>
      <c r="L14" s="44"/>
      <c r="M14" s="44"/>
    </row>
    <row r="15" spans="2:15" ht="35.1" customHeight="1" x14ac:dyDescent="0.2">
      <c r="B15" s="100">
        <f>IF(ISNUMBER(B14),B14+7,H14+1)</f>
        <v>3</v>
      </c>
      <c r="C15" s="101">
        <f t="shared" ref="C15" si="3">IF(ISNUMBER(C14),C14+7,B15+1)</f>
        <v>4</v>
      </c>
      <c r="D15" s="101">
        <f t="shared" ref="D15" si="4">IF(ISNUMBER(D14),D14+7,C15+1)</f>
        <v>5</v>
      </c>
      <c r="E15" s="101">
        <f t="shared" ref="E15" si="5">IF(ISNUMBER(E14),E14+7,D15+1)</f>
        <v>6</v>
      </c>
      <c r="F15" s="101">
        <f t="shared" ref="F15" si="6">IF(ISNUMBER(F14),F14+7,E15+1)</f>
        <v>7</v>
      </c>
      <c r="G15" s="101">
        <f t="shared" ref="G15" si="7">IF(ISNUMBER(G14),G14+7,F15+1)</f>
        <v>8</v>
      </c>
      <c r="H15" s="101">
        <f t="shared" ref="H15" si="8">IF(ISNUMBER(H14),H14+7,G15+1)</f>
        <v>9</v>
      </c>
      <c r="I15" s="49"/>
      <c r="J15" s="44">
        <v>11</v>
      </c>
      <c r="K15" s="44" t="s">
        <v>48</v>
      </c>
      <c r="L15" s="44"/>
      <c r="M15" s="44"/>
      <c r="N15" s="44"/>
      <c r="O15" s="44"/>
    </row>
    <row r="16" spans="2:15" ht="35.1" customHeight="1" x14ac:dyDescent="0.2">
      <c r="B16" s="100">
        <f t="shared" ref="B16:H16" si="9">+B15+7</f>
        <v>10</v>
      </c>
      <c r="C16" s="101">
        <f t="shared" si="9"/>
        <v>11</v>
      </c>
      <c r="D16" s="101">
        <f t="shared" si="9"/>
        <v>12</v>
      </c>
      <c r="E16" s="101">
        <f t="shared" si="9"/>
        <v>13</v>
      </c>
      <c r="F16" s="101">
        <f t="shared" si="9"/>
        <v>14</v>
      </c>
      <c r="G16" s="101">
        <f t="shared" si="9"/>
        <v>15</v>
      </c>
      <c r="H16" s="101">
        <f t="shared" si="9"/>
        <v>16</v>
      </c>
      <c r="I16" s="52"/>
      <c r="J16" s="44">
        <v>12</v>
      </c>
      <c r="K16" s="44" t="s">
        <v>49</v>
      </c>
    </row>
    <row r="17" spans="2:9" ht="35.1" customHeight="1" x14ac:dyDescent="0.2">
      <c r="B17" s="100">
        <f t="shared" ref="B17:H18" si="10">IF(MONTH(DATE($K$4,$J$4+1,B16+7))=MONTH(DATE($K$4,$J$4+1,1)),B16+7,"")</f>
        <v>17</v>
      </c>
      <c r="C17" s="101">
        <f t="shared" si="10"/>
        <v>18</v>
      </c>
      <c r="D17" s="101">
        <f t="shared" si="10"/>
        <v>19</v>
      </c>
      <c r="E17" s="101">
        <f t="shared" si="10"/>
        <v>20</v>
      </c>
      <c r="F17" s="101">
        <f t="shared" si="10"/>
        <v>21</v>
      </c>
      <c r="G17" s="101">
        <f t="shared" si="10"/>
        <v>22</v>
      </c>
      <c r="H17" s="101">
        <f t="shared" si="10"/>
        <v>23</v>
      </c>
      <c r="I17" s="52"/>
    </row>
    <row r="18" spans="2:9" ht="35.1" customHeight="1" x14ac:dyDescent="0.2">
      <c r="B18" s="100">
        <f t="shared" si="10"/>
        <v>24</v>
      </c>
      <c r="C18" s="101">
        <f t="shared" si="10"/>
        <v>25</v>
      </c>
      <c r="D18" s="101">
        <f t="shared" si="10"/>
        <v>26</v>
      </c>
      <c r="E18" s="101">
        <f t="shared" si="10"/>
        <v>27</v>
      </c>
      <c r="F18" s="101">
        <f t="shared" si="10"/>
        <v>28</v>
      </c>
      <c r="G18" s="101">
        <f t="shared" si="10"/>
        <v>29</v>
      </c>
      <c r="H18" s="101">
        <f t="shared" si="10"/>
        <v>30</v>
      </c>
      <c r="I18" s="52"/>
    </row>
    <row r="19" spans="2:9" ht="35.1" customHeight="1" x14ac:dyDescent="0.2">
      <c r="B19" s="94" t="str">
        <f>IF(ISNUMBER(H18),IF(MONTH(DATE($K$4,$J$4+1,B18+7))=$J$4+1,B18+7,""),"")</f>
        <v/>
      </c>
      <c r="C19" s="95" t="str">
        <f>IF(ISNUMBER(B19),IF(MONTH(DATE($K$4+1,$J$4+1,C18+7))=$J$4+1,C18+7,""),"")</f>
        <v/>
      </c>
      <c r="D19" s="95" t="str">
        <f>IF(ISNUMBER(C19),IF(MONTH(DATE($K$4+1,$J$4+1,D18+7))=$J$4+1,D18+7,""),"")</f>
        <v/>
      </c>
      <c r="E19" s="95" t="str">
        <f>IF(ISNUMBER(D19),IF(MONTH(DATE($K$4+1,$J$4+1,E18+7))=$J$4+1,E18+7,""),"")</f>
        <v/>
      </c>
      <c r="F19" s="95" t="str">
        <f>IF(ISNUMBER(E19),IF(MONTH(DATE($K$4+1,$J$4+1,F18+7))=$J$4+1,F18+7,""),"")</f>
        <v/>
      </c>
      <c r="G19" s="95" t="str">
        <f>IF(ISNUMBER(F19),IF(MONTH(DATE($K$4+1,$J$4+1,G18+7))=$J$4+1,G18+7,""),"")</f>
        <v/>
      </c>
      <c r="H19" s="95" t="str">
        <f>IF(ISNUMBER(G19),IF(MONTH(DATE($K$4+1,$J$4+1,H18+7))=$J$4+1,H18+7,""),"")</f>
        <v/>
      </c>
      <c r="I19" s="52"/>
    </row>
    <row r="20" spans="2:9" x14ac:dyDescent="0.2">
      <c r="B20" s="51"/>
      <c r="C20" s="23"/>
      <c r="D20" s="23"/>
      <c r="E20" s="23"/>
      <c r="F20" s="23"/>
      <c r="G20" s="23"/>
      <c r="H20" s="23"/>
      <c r="I20" s="52"/>
    </row>
    <row r="21" spans="2:9" ht="13.5" thickBot="1" x14ac:dyDescent="0.25">
      <c r="B21" s="53"/>
      <c r="C21" s="54"/>
      <c r="D21" s="54"/>
      <c r="E21" s="54"/>
      <c r="F21" s="54"/>
      <c r="G21" s="54"/>
      <c r="H21" s="54"/>
      <c r="I21" s="55"/>
    </row>
  </sheetData>
  <mergeCells count="2">
    <mergeCell ref="B2:H2"/>
    <mergeCell ref="B11:H1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Input Date</vt:lpstr>
      <vt:lpstr>2-Year-small</vt:lpstr>
      <vt:lpstr>Year</vt:lpstr>
      <vt:lpstr>1-Month-L</vt:lpstr>
      <vt:lpstr>1-Month-P</vt:lpstr>
      <vt:lpstr>2-Month</vt:lpstr>
      <vt:lpstr>'2-Year-small'!Print_Area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2017-03-03T22:10:32Z</dcterms:created>
  <dcterms:modified xsi:type="dcterms:W3CDTF">2017-03-04T03:06:24Z</dcterms:modified>
</cp:coreProperties>
</file>